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Službeno OŠ SELNICA\2025 godina\JAVNA OBJAVA INFORMACIJA O TROŠENJU SREDSTAVA\OBJAVE\"/>
    </mc:Choice>
  </mc:AlternateContent>
  <xr:revisionPtr revIDLastSave="0" documentId="13_ncr:1_{E2E32A28-873C-4443-B1CB-0A48DC05ED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4" i="1" l="1"/>
  <c r="D123" i="1"/>
  <c r="D121" i="1"/>
  <c r="D120" i="1"/>
  <c r="D118" i="1"/>
  <c r="D119" i="1"/>
  <c r="D116" i="1" l="1"/>
  <c r="D114" i="1"/>
  <c r="D111" i="1"/>
  <c r="D109" i="1"/>
  <c r="D106" i="1"/>
  <c r="D104" i="1"/>
  <c r="D102" i="1"/>
  <c r="D100" i="1"/>
  <c r="D98" i="1"/>
  <c r="D96" i="1"/>
  <c r="D94" i="1"/>
  <c r="D92" i="1"/>
  <c r="D90" i="1"/>
  <c r="D87" i="1"/>
  <c r="D85" i="1"/>
  <c r="D83" i="1"/>
  <c r="D81" i="1"/>
  <c r="D79" i="1"/>
  <c r="D77" i="1"/>
  <c r="D75" i="1"/>
  <c r="D73" i="1"/>
  <c r="D71" i="1"/>
  <c r="D68" i="1"/>
  <c r="D66" i="1"/>
  <c r="D64" i="1"/>
  <c r="D62" i="1"/>
  <c r="D60" i="1"/>
  <c r="D58" i="1"/>
  <c r="D56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5" i="1"/>
  <c r="D13" i="1"/>
  <c r="D11" i="1"/>
  <c r="D9" i="1"/>
</calcChain>
</file>

<file path=xl/sharedStrings.xml><?xml version="1.0" encoding="utf-8"?>
<sst xmlns="http://schemas.openxmlformats.org/spreadsheetml/2006/main" count="340" uniqueCount="168">
  <si>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</si>
  <si>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</si>
  <si>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</si>
  <si>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</si>
  <si>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</si>
  <si>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</si>
  <si>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</si>
  <si>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</si>
  <si>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SELNICA_x000D_
JELAČIĆEV TRG 2_x000D_
SELNICA_x000D_
Tel: +385(40)861137   Fax: +385(40)861481_x000D_
OIB: 54557015654_x000D_
Mail: ured@os-selnica.skole.hr_x000D_
IBAN: HR4823400091116016181</t>
  </si>
  <si>
    <t xml:space="preserve">Odgovorna Osoba: TKALČEC BERNARDA_x000D_
     </t>
  </si>
  <si>
    <t>EMPORIUM D.O.O.</t>
  </si>
  <si>
    <t>99963334814</t>
  </si>
  <si>
    <t>SVETI MARTIN NA MURI</t>
  </si>
  <si>
    <t>MATERIJAL I DIJELOVI ZA TEKUĆE I INVESTICIJSKO ODRŽAVANJE</t>
  </si>
  <si>
    <t>OSNOVNA ŠKOLA SELNICA</t>
  </si>
  <si>
    <t>Ukupno:</t>
  </si>
  <si>
    <t>"SB COMMERCE"</t>
  </si>
  <si>
    <t>99626319363</t>
  </si>
  <si>
    <t>ZAGREB</t>
  </si>
  <si>
    <t>SITNI INVENTAR I AUTO GUME</t>
  </si>
  <si>
    <t>MS-INSTALL JEDNOSTAVNO DRUŠTVO S OGRANIČENOM ODG.ZA USLUGE</t>
  </si>
  <si>
    <t>97526054597</t>
  </si>
  <si>
    <t>LAPŠINA</t>
  </si>
  <si>
    <t>OPREMA ZA ODRŽAVANJE I ZAŠTITU</t>
  </si>
  <si>
    <t>MAT OBRT ZA PODUKU VL.MAJA ZELČIĆ</t>
  </si>
  <si>
    <t>96946541215</t>
  </si>
  <si>
    <t>OSTALI NESPOMENUTI RASHODI POSLOVANJA</t>
  </si>
  <si>
    <t>KTC d.d.</t>
  </si>
  <si>
    <t>95970838122</t>
  </si>
  <si>
    <t>KRIŽEVCI</t>
  </si>
  <si>
    <t>MATERIJAL I SIROVINE</t>
  </si>
  <si>
    <t>STRUJIĆ-S D.O.O.</t>
  </si>
  <si>
    <t>92554223723</t>
  </si>
  <si>
    <t>MALA SUBOTICA</t>
  </si>
  <si>
    <t>"ALPRO- ŠARDI" D.O.O.</t>
  </si>
  <si>
    <t>88525984503</t>
  </si>
  <si>
    <t>SELNICA</t>
  </si>
  <si>
    <t>HRVATSKA POŠTA d.d.</t>
  </si>
  <si>
    <t>87311810356</t>
  </si>
  <si>
    <t>Velika Gorica</t>
  </si>
  <si>
    <t>USLUGE TELEFONA, POŠTE I PRIJEVOZA</t>
  </si>
  <si>
    <t>FINANCIJSKA AGENCIJA</t>
  </si>
  <si>
    <t>85821130368</t>
  </si>
  <si>
    <t>MARKIZA D.O.O.</t>
  </si>
  <si>
    <t>84742638941</t>
  </si>
  <si>
    <t>NEDELIŠĆE</t>
  </si>
  <si>
    <t>OPG PERADARSTVO MEDVED</t>
  </si>
  <si>
    <t>84146002719</t>
  </si>
  <si>
    <t>PRIBISLAVEC</t>
  </si>
  <si>
    <t>KIŠ - meso i prerada mesa  ( HR69EU )</t>
  </si>
  <si>
    <t>83360798514</t>
  </si>
  <si>
    <t>DONJI KRALJEVEC Donji Kraljevec</t>
  </si>
  <si>
    <t>HRVATSKI TELEKOM D.D.</t>
  </si>
  <si>
    <t>81793146560</t>
  </si>
  <si>
    <t>ELCOP</t>
  </si>
  <si>
    <t>81651582714</t>
  </si>
  <si>
    <t>ČAKOVEC</t>
  </si>
  <si>
    <t>MEĐIMURSKE VODE</t>
  </si>
  <si>
    <t>81394716246</t>
  </si>
  <si>
    <t>40 000 ČAKOVEC</t>
  </si>
  <si>
    <t>KOMUNALNE USLUGE</t>
  </si>
  <si>
    <t>VINDIJA TRGOVINA d.o.o.</t>
  </si>
  <si>
    <t>80096790804</t>
  </si>
  <si>
    <t>Varaždin</t>
  </si>
  <si>
    <t>PEVEX d.d.</t>
  </si>
  <si>
    <t>73660371074</t>
  </si>
  <si>
    <t>SESVETE</t>
  </si>
  <si>
    <t>OPTIMUS LAB d.o.o.</t>
  </si>
  <si>
    <t>71981294715</t>
  </si>
  <si>
    <t>RAČUNALNE USLUGE</t>
  </si>
  <si>
    <t>PP ORAHOVICA d.o.o.</t>
  </si>
  <si>
    <t>70427199569</t>
  </si>
  <si>
    <t>33513 ZDENCI</t>
  </si>
  <si>
    <t>TRGOVINA KRK D.D.</t>
  </si>
  <si>
    <t>66548420466</t>
  </si>
  <si>
    <t>MALINSKA</t>
  </si>
  <si>
    <t>SERVIS NIKRO J.D.O.O.</t>
  </si>
  <si>
    <t>66085048800</t>
  </si>
  <si>
    <t>USLUGE TEKUĆEG I INVESTICIJSKOG ODRŽAVANJA</t>
  </si>
  <si>
    <t>NARODNE NOVINE D.D.</t>
  </si>
  <si>
    <t>64546066176</t>
  </si>
  <si>
    <t>10 000 ZAGREB</t>
  </si>
  <si>
    <t>UREDSKI MATERIJAL I OSTALI MATERIJALNI RASHODI</t>
  </si>
  <si>
    <t>KONZUM plus d.o.o.</t>
  </si>
  <si>
    <t>62226620908</t>
  </si>
  <si>
    <t>ĐURKIN D.O.O.</t>
  </si>
  <si>
    <t>54258964237</t>
  </si>
  <si>
    <t>BON-TON d.o.o.</t>
  </si>
  <si>
    <t>52931027628</t>
  </si>
  <si>
    <t>10020 Zagreb</t>
  </si>
  <si>
    <t>UNIMER d.o.o.</t>
  </si>
  <si>
    <t>49573363630</t>
  </si>
  <si>
    <t>SINEL SPORT d.o.o.</t>
  </si>
  <si>
    <t>49480055222</t>
  </si>
  <si>
    <t>Zagreb</t>
  </si>
  <si>
    <t>MEĐIMURJE ZAING ČAKOVEC</t>
  </si>
  <si>
    <t>48483040607</t>
  </si>
  <si>
    <t>COMET d.o.o.</t>
  </si>
  <si>
    <t>48249084626</t>
  </si>
  <si>
    <t>42220 Novi Marof</t>
  </si>
  <si>
    <t>VINDIJA VARAŽDIN</t>
  </si>
  <si>
    <t>44138062462</t>
  </si>
  <si>
    <t>VARAŽDIN</t>
  </si>
  <si>
    <t>HEP ELEKTRA d.o.o.</t>
  </si>
  <si>
    <t>43965974818</t>
  </si>
  <si>
    <t>ENERGIJA</t>
  </si>
  <si>
    <t>ELUSS D.O.O.</t>
  </si>
  <si>
    <t>43575326382</t>
  </si>
  <si>
    <t>JAMBROŠIĆ TOURS</t>
  </si>
  <si>
    <t>34807997575</t>
  </si>
  <si>
    <t>M.SREDIŠĆE</t>
  </si>
  <si>
    <t>MURS-EKOM d.o.o.</t>
  </si>
  <si>
    <t>34333795582</t>
  </si>
  <si>
    <t>MURSKO SREDIŠĆE</t>
  </si>
  <si>
    <t>UDRUGA MLADIH KOPRIVNIČKIH MATEMATIČARA</t>
  </si>
  <si>
    <t>31583252402</t>
  </si>
  <si>
    <t>48000 Koprivnica</t>
  </si>
  <si>
    <t>MEĐIMURJEPLIN</t>
  </si>
  <si>
    <t>29035933600</t>
  </si>
  <si>
    <t>40 0000 ČAKOVEC</t>
  </si>
  <si>
    <t>HRVATSKE VODE</t>
  </si>
  <si>
    <t>28921383001</t>
  </si>
  <si>
    <t>RUDI-EXPRESS D.O.O.</t>
  </si>
  <si>
    <t>27683033358</t>
  </si>
  <si>
    <t>ROTO DINAMIC d.o.o.</t>
  </si>
  <si>
    <t>24723122482</t>
  </si>
  <si>
    <t xml:space="preserve"> SAMOBOR</t>
  </si>
  <si>
    <t>SIGURNOST KNEZOVEC</t>
  </si>
  <si>
    <t>21860479566</t>
  </si>
  <si>
    <t>40311 LOPATINEC</t>
  </si>
  <si>
    <t>ČAKOVEČKI MLINOVI</t>
  </si>
  <si>
    <t>20262622069</t>
  </si>
  <si>
    <t>PEKARNA PANIS D.O.O.</t>
  </si>
  <si>
    <t>19514929165</t>
  </si>
  <si>
    <t>Podravka d.d.</t>
  </si>
  <si>
    <t>18928523252</t>
  </si>
  <si>
    <t>PASTA DAMJANKA JEDNOSTAVNO DRUŠTVO S OGRANIČENOM ODGOVORNOŠĆU ZA PROIZVODNJU I TRGOVINU</t>
  </si>
  <si>
    <t>14219578517</t>
  </si>
  <si>
    <t>40317 SELNICA</t>
  </si>
  <si>
    <t>OPG TATJANA HAŽIĆ</t>
  </si>
  <si>
    <t>13387708743</t>
  </si>
  <si>
    <t>JUROVČAK</t>
  </si>
  <si>
    <t>VRTLARIJA VIJENAC d.o.o.</t>
  </si>
  <si>
    <t>12152592214</t>
  </si>
  <si>
    <t>STRAHONINEC</t>
  </si>
  <si>
    <t>"DIMOS" ROBERT ZVER</t>
  </si>
  <si>
    <t>07738501203</t>
  </si>
  <si>
    <t>GTI-Goričanec d.o.o.</t>
  </si>
  <si>
    <t>02572064839</t>
  </si>
  <si>
    <t>Sveti Martin na Muri</t>
  </si>
  <si>
    <t>OSTALE USLUGE</t>
  </si>
  <si>
    <t>PRIVREDNA BANKA</t>
  </si>
  <si>
    <t>02535697732</t>
  </si>
  <si>
    <t>BANKARSKE USLUGE I USLUGE PLATNOG PROMETA</t>
  </si>
  <si>
    <t>BAT D.O.O.</t>
  </si>
  <si>
    <t>01944520619</t>
  </si>
  <si>
    <t>ORANGE D.O.O.</t>
  </si>
  <si>
    <t>00363177306</t>
  </si>
  <si>
    <t>42000 VARA┼¢DIN</t>
  </si>
  <si>
    <t>Sveukupno:</t>
  </si>
  <si>
    <t>Isplata Sredstava Za Razdoblje: 01.03.2025 Do 31.03.2025</t>
  </si>
  <si>
    <t>KATEGORIJA 1</t>
  </si>
  <si>
    <t>KATEGORIJA 2</t>
  </si>
  <si>
    <t>bruto plaće (ukupni iznos bez bolovanja na teret HZZO)</t>
  </si>
  <si>
    <t>doprinos na bruto</t>
  </si>
  <si>
    <t>naknade za prijevoz na posao</t>
  </si>
  <si>
    <t>pristojbe i naknade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</si>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</sst>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1"/>
  <sheetViews>
    <sheetView tabSelected="1" zoomScaleNormal="100" workbookViewId="0">
      <selection activeCell="D125" sqref="D12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160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36" t="s">
        <v>161</v>
      </c>
      <c r="B7" s="37"/>
      <c r="C7" s="37"/>
      <c r="D7" s="37"/>
      <c r="E7" s="37"/>
      <c r="F7" s="37"/>
      <c r="G7" s="38"/>
    </row>
    <row r="8" spans="1:7" ht="15.75" thickTop="1" x14ac:dyDescent="0.25">
      <c r="A8" s="9" t="s">
        <v>10</v>
      </c>
      <c r="B8" s="14" t="s">
        <v>11</v>
      </c>
      <c r="C8" s="10" t="s">
        <v>12</v>
      </c>
      <c r="D8" s="18">
        <v>26.73</v>
      </c>
      <c r="E8" s="10">
        <v>3224</v>
      </c>
      <c r="F8" s="9" t="s">
        <v>13</v>
      </c>
      <c r="G8" s="21" t="s">
        <v>14</v>
      </c>
    </row>
    <row r="9" spans="1:7" ht="27" customHeight="1" thickBot="1" x14ac:dyDescent="0.3">
      <c r="A9" s="22" t="s">
        <v>15</v>
      </c>
      <c r="B9" s="23"/>
      <c r="C9" s="24"/>
      <c r="D9" s="25">
        <f>SUM(D8:D8)</f>
        <v>26.73</v>
      </c>
      <c r="E9" s="24"/>
      <c r="F9" s="26"/>
      <c r="G9" s="27"/>
    </row>
    <row r="10" spans="1:7" x14ac:dyDescent="0.25">
      <c r="A10" s="9" t="s">
        <v>16</v>
      </c>
      <c r="B10" s="14" t="s">
        <v>17</v>
      </c>
      <c r="C10" s="10" t="s">
        <v>18</v>
      </c>
      <c r="D10" s="18">
        <v>986</v>
      </c>
      <c r="E10" s="10">
        <v>3225</v>
      </c>
      <c r="F10" s="9" t="s">
        <v>19</v>
      </c>
      <c r="G10" s="28" t="s">
        <v>14</v>
      </c>
    </row>
    <row r="11" spans="1:7" ht="27" customHeight="1" thickBot="1" x14ac:dyDescent="0.3">
      <c r="A11" s="22" t="s">
        <v>15</v>
      </c>
      <c r="B11" s="23"/>
      <c r="C11" s="24"/>
      <c r="D11" s="25">
        <f>SUM(D10:D10)</f>
        <v>986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382.5</v>
      </c>
      <c r="E12" s="10">
        <v>4223</v>
      </c>
      <c r="F12" s="9" t="s">
        <v>23</v>
      </c>
      <c r="G12" s="28" t="s">
        <v>14</v>
      </c>
    </row>
    <row r="13" spans="1:7" ht="27" customHeight="1" thickBot="1" x14ac:dyDescent="0.3">
      <c r="A13" s="22" t="s">
        <v>15</v>
      </c>
      <c r="B13" s="23"/>
      <c r="C13" s="24"/>
      <c r="D13" s="25">
        <f>SUM(D12:D12)</f>
        <v>382.5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18</v>
      </c>
      <c r="D14" s="18">
        <v>60</v>
      </c>
      <c r="E14" s="10">
        <v>3299</v>
      </c>
      <c r="F14" s="9" t="s">
        <v>26</v>
      </c>
      <c r="G14" s="28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60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7.4</v>
      </c>
      <c r="E16" s="10">
        <v>3222</v>
      </c>
      <c r="F16" s="9" t="s">
        <v>30</v>
      </c>
      <c r="G16" s="28" t="s">
        <v>14</v>
      </c>
    </row>
    <row r="17" spans="1:7" x14ac:dyDescent="0.25">
      <c r="A17" s="9"/>
      <c r="B17" s="14"/>
      <c r="C17" s="10"/>
      <c r="D17" s="18">
        <v>45.72</v>
      </c>
      <c r="E17" s="10">
        <v>3222</v>
      </c>
      <c r="F17" s="9" t="s">
        <v>30</v>
      </c>
      <c r="G17" s="29" t="s">
        <v>14</v>
      </c>
    </row>
    <row r="18" spans="1:7" x14ac:dyDescent="0.25">
      <c r="A18" s="9"/>
      <c r="B18" s="14"/>
      <c r="C18" s="10"/>
      <c r="D18" s="18">
        <v>126.57</v>
      </c>
      <c r="E18" s="10">
        <v>3222</v>
      </c>
      <c r="F18" s="9" t="s">
        <v>30</v>
      </c>
      <c r="G18" s="29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SUM(D16:D18)</f>
        <v>179.69</v>
      </c>
      <c r="E19" s="24"/>
      <c r="F19" s="26"/>
      <c r="G19" s="27"/>
    </row>
    <row r="20" spans="1:7" x14ac:dyDescent="0.25">
      <c r="A20" s="9" t="s">
        <v>31</v>
      </c>
      <c r="B20" s="14" t="s">
        <v>32</v>
      </c>
      <c r="C20" s="10" t="s">
        <v>33</v>
      </c>
      <c r="D20" s="18">
        <v>187.5</v>
      </c>
      <c r="E20" s="10">
        <v>3222</v>
      </c>
      <c r="F20" s="9" t="s">
        <v>30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187.5</v>
      </c>
      <c r="E21" s="24"/>
      <c r="F21" s="26"/>
      <c r="G21" s="27"/>
    </row>
    <row r="22" spans="1:7" x14ac:dyDescent="0.25">
      <c r="A22" s="9" t="s">
        <v>34</v>
      </c>
      <c r="B22" s="14" t="s">
        <v>35</v>
      </c>
      <c r="C22" s="10" t="s">
        <v>36</v>
      </c>
      <c r="D22" s="18">
        <v>1937.7</v>
      </c>
      <c r="E22" s="10">
        <v>4223</v>
      </c>
      <c r="F22" s="9" t="s">
        <v>23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1937.7</v>
      </c>
      <c r="E23" s="24"/>
      <c r="F23" s="26"/>
      <c r="G23" s="27"/>
    </row>
    <row r="24" spans="1:7" x14ac:dyDescent="0.25">
      <c r="A24" s="9" t="s">
        <v>37</v>
      </c>
      <c r="B24" s="14" t="s">
        <v>38</v>
      </c>
      <c r="C24" s="10" t="s">
        <v>39</v>
      </c>
      <c r="D24" s="18">
        <v>30.73</v>
      </c>
      <c r="E24" s="10">
        <v>3231</v>
      </c>
      <c r="F24" s="9" t="s">
        <v>40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30.73</v>
      </c>
      <c r="E25" s="24"/>
      <c r="F25" s="26"/>
      <c r="G25" s="27"/>
    </row>
    <row r="26" spans="1:7" x14ac:dyDescent="0.25">
      <c r="A26" s="9" t="s">
        <v>41</v>
      </c>
      <c r="B26" s="14" t="s">
        <v>42</v>
      </c>
      <c r="C26" s="10" t="s">
        <v>18</v>
      </c>
      <c r="D26" s="18">
        <v>1.66</v>
      </c>
      <c r="E26" s="10">
        <v>3299</v>
      </c>
      <c r="F26" s="9" t="s">
        <v>26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1.66</v>
      </c>
      <c r="E27" s="24"/>
      <c r="F27" s="26"/>
      <c r="G27" s="27"/>
    </row>
    <row r="28" spans="1:7" x14ac:dyDescent="0.25">
      <c r="A28" s="9" t="s">
        <v>43</v>
      </c>
      <c r="B28" s="14" t="s">
        <v>44</v>
      </c>
      <c r="C28" s="10" t="s">
        <v>45</v>
      </c>
      <c r="D28" s="18">
        <v>274.51</v>
      </c>
      <c r="E28" s="10">
        <v>3222</v>
      </c>
      <c r="F28" s="9" t="s">
        <v>30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274.51</v>
      </c>
      <c r="E29" s="24"/>
      <c r="F29" s="26"/>
      <c r="G29" s="27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55.86</v>
      </c>
      <c r="E30" s="10">
        <v>3222</v>
      </c>
      <c r="F30" s="9" t="s">
        <v>30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55.86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51</v>
      </c>
      <c r="D32" s="18">
        <v>232.14</v>
      </c>
      <c r="E32" s="10">
        <v>3222</v>
      </c>
      <c r="F32" s="9" t="s">
        <v>30</v>
      </c>
      <c r="G32" s="28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SUM(D32:D32)</f>
        <v>232.14</v>
      </c>
      <c r="E33" s="24"/>
      <c r="F33" s="26"/>
      <c r="G33" s="27"/>
    </row>
    <row r="34" spans="1:7" x14ac:dyDescent="0.25">
      <c r="A34" s="9" t="s">
        <v>52</v>
      </c>
      <c r="B34" s="14" t="s">
        <v>53</v>
      </c>
      <c r="C34" s="10" t="s">
        <v>18</v>
      </c>
      <c r="D34" s="18">
        <v>81.75</v>
      </c>
      <c r="E34" s="10">
        <v>3231</v>
      </c>
      <c r="F34" s="9" t="s">
        <v>40</v>
      </c>
      <c r="G34" s="28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SUM(D34:D34)</f>
        <v>81.75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56</v>
      </c>
      <c r="D36" s="18">
        <v>81.290000000000006</v>
      </c>
      <c r="E36" s="10">
        <v>3224</v>
      </c>
      <c r="F36" s="9" t="s">
        <v>13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SUM(D36:D36)</f>
        <v>81.290000000000006</v>
      </c>
      <c r="E37" s="24"/>
      <c r="F37" s="26"/>
      <c r="G37" s="27"/>
    </row>
    <row r="38" spans="1:7" x14ac:dyDescent="0.25">
      <c r="A38" s="9" t="s">
        <v>57</v>
      </c>
      <c r="B38" s="14" t="s">
        <v>58</v>
      </c>
      <c r="C38" s="10" t="s">
        <v>59</v>
      </c>
      <c r="D38" s="18">
        <v>230.71</v>
      </c>
      <c r="E38" s="10">
        <v>3234</v>
      </c>
      <c r="F38" s="9" t="s">
        <v>60</v>
      </c>
      <c r="G38" s="28" t="s">
        <v>14</v>
      </c>
    </row>
    <row r="39" spans="1:7" ht="27" customHeight="1" thickBot="1" x14ac:dyDescent="0.3">
      <c r="A39" s="22" t="s">
        <v>15</v>
      </c>
      <c r="B39" s="23"/>
      <c r="C39" s="24"/>
      <c r="D39" s="25">
        <f>SUM(D38:D38)</f>
        <v>230.71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97.73</v>
      </c>
      <c r="E40" s="10">
        <v>3222</v>
      </c>
      <c r="F40" s="9" t="s">
        <v>30</v>
      </c>
      <c r="G40" s="28" t="s">
        <v>14</v>
      </c>
    </row>
    <row r="41" spans="1:7" ht="27" customHeight="1" thickBot="1" x14ac:dyDescent="0.3">
      <c r="A41" s="22" t="s">
        <v>15</v>
      </c>
      <c r="B41" s="23"/>
      <c r="C41" s="24"/>
      <c r="D41" s="25">
        <f>SUM(D40:D40)</f>
        <v>97.73</v>
      </c>
      <c r="E41" s="24"/>
      <c r="F41" s="26"/>
      <c r="G41" s="27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179.3</v>
      </c>
      <c r="E42" s="10">
        <v>3224</v>
      </c>
      <c r="F42" s="9" t="s">
        <v>13</v>
      </c>
      <c r="G42" s="28" t="s">
        <v>14</v>
      </c>
    </row>
    <row r="43" spans="1:7" ht="27" customHeight="1" thickBot="1" x14ac:dyDescent="0.3">
      <c r="A43" s="22" t="s">
        <v>15</v>
      </c>
      <c r="B43" s="23"/>
      <c r="C43" s="24"/>
      <c r="D43" s="25">
        <f>SUM(D42:D42)</f>
        <v>179.3</v>
      </c>
      <c r="E43" s="24"/>
      <c r="F43" s="26"/>
      <c r="G43" s="27"/>
    </row>
    <row r="44" spans="1:7" x14ac:dyDescent="0.25">
      <c r="A44" s="9" t="s">
        <v>67</v>
      </c>
      <c r="B44" s="14" t="s">
        <v>68</v>
      </c>
      <c r="C44" s="10" t="s">
        <v>56</v>
      </c>
      <c r="D44" s="18">
        <v>71.25</v>
      </c>
      <c r="E44" s="10">
        <v>3238</v>
      </c>
      <c r="F44" s="9" t="s">
        <v>69</v>
      </c>
      <c r="G44" s="28" t="s">
        <v>14</v>
      </c>
    </row>
    <row r="45" spans="1:7" ht="27" customHeight="1" thickBot="1" x14ac:dyDescent="0.3">
      <c r="A45" s="22" t="s">
        <v>15</v>
      </c>
      <c r="B45" s="23"/>
      <c r="C45" s="24"/>
      <c r="D45" s="25">
        <f>SUM(D44:D44)</f>
        <v>71.25</v>
      </c>
      <c r="E45" s="24"/>
      <c r="F45" s="26"/>
      <c r="G45" s="27"/>
    </row>
    <row r="46" spans="1:7" x14ac:dyDescent="0.25">
      <c r="A46" s="9" t="s">
        <v>70</v>
      </c>
      <c r="B46" s="14" t="s">
        <v>71</v>
      </c>
      <c r="C46" s="10" t="s">
        <v>72</v>
      </c>
      <c r="D46" s="18">
        <v>150.5</v>
      </c>
      <c r="E46" s="10">
        <v>3222</v>
      </c>
      <c r="F46" s="9" t="s">
        <v>30</v>
      </c>
      <c r="G46" s="28" t="s">
        <v>14</v>
      </c>
    </row>
    <row r="47" spans="1:7" ht="27" customHeight="1" thickBot="1" x14ac:dyDescent="0.3">
      <c r="A47" s="22" t="s">
        <v>15</v>
      </c>
      <c r="B47" s="23"/>
      <c r="C47" s="24"/>
      <c r="D47" s="25">
        <f>SUM(D46:D46)</f>
        <v>150.5</v>
      </c>
      <c r="E47" s="24"/>
      <c r="F47" s="26"/>
      <c r="G47" s="27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14.58</v>
      </c>
      <c r="E48" s="10">
        <v>3299</v>
      </c>
      <c r="F48" s="9" t="s">
        <v>26</v>
      </c>
      <c r="G48" s="28" t="s">
        <v>14</v>
      </c>
    </row>
    <row r="49" spans="1:7" ht="27" customHeight="1" thickBot="1" x14ac:dyDescent="0.3">
      <c r="A49" s="22" t="s">
        <v>15</v>
      </c>
      <c r="B49" s="23"/>
      <c r="C49" s="24"/>
      <c r="D49" s="25">
        <f>SUM(D48:D48)</f>
        <v>14.58</v>
      </c>
      <c r="E49" s="24"/>
      <c r="F49" s="26"/>
      <c r="G49" s="27"/>
    </row>
    <row r="50" spans="1:7" x14ac:dyDescent="0.25">
      <c r="A50" s="9" t="s">
        <v>76</v>
      </c>
      <c r="B50" s="14" t="s">
        <v>77</v>
      </c>
      <c r="C50" s="10" t="s">
        <v>56</v>
      </c>
      <c r="D50" s="18">
        <v>112</v>
      </c>
      <c r="E50" s="10">
        <v>3232</v>
      </c>
      <c r="F50" s="9" t="s">
        <v>78</v>
      </c>
      <c r="G50" s="28" t="s">
        <v>14</v>
      </c>
    </row>
    <row r="51" spans="1:7" ht="27" customHeight="1" thickBot="1" x14ac:dyDescent="0.3">
      <c r="A51" s="22" t="s">
        <v>15</v>
      </c>
      <c r="B51" s="23"/>
      <c r="C51" s="24"/>
      <c r="D51" s="25">
        <f>SUM(D50:D50)</f>
        <v>112</v>
      </c>
      <c r="E51" s="24"/>
      <c r="F51" s="26"/>
      <c r="G51" s="27"/>
    </row>
    <row r="52" spans="1:7" x14ac:dyDescent="0.25">
      <c r="A52" s="9" t="s">
        <v>79</v>
      </c>
      <c r="B52" s="14" t="s">
        <v>80</v>
      </c>
      <c r="C52" s="10" t="s">
        <v>81</v>
      </c>
      <c r="D52" s="18">
        <v>97.11</v>
      </c>
      <c r="E52" s="10">
        <v>3221</v>
      </c>
      <c r="F52" s="9" t="s">
        <v>82</v>
      </c>
      <c r="G52" s="28" t="s">
        <v>14</v>
      </c>
    </row>
    <row r="53" spans="1:7" ht="27" customHeight="1" thickBot="1" x14ac:dyDescent="0.3">
      <c r="A53" s="22" t="s">
        <v>15</v>
      </c>
      <c r="B53" s="23"/>
      <c r="C53" s="24"/>
      <c r="D53" s="25">
        <f>SUM(D52:D52)</f>
        <v>97.11</v>
      </c>
      <c r="E53" s="24"/>
      <c r="F53" s="26"/>
      <c r="G53" s="27"/>
    </row>
    <row r="54" spans="1:7" x14ac:dyDescent="0.25">
      <c r="A54" s="9" t="s">
        <v>83</v>
      </c>
      <c r="B54" s="14" t="s">
        <v>84</v>
      </c>
      <c r="C54" s="10" t="s">
        <v>18</v>
      </c>
      <c r="D54" s="18">
        <v>103.39</v>
      </c>
      <c r="E54" s="10">
        <v>3222</v>
      </c>
      <c r="F54" s="9" t="s">
        <v>30</v>
      </c>
      <c r="G54" s="28" t="s">
        <v>14</v>
      </c>
    </row>
    <row r="55" spans="1:7" x14ac:dyDescent="0.25">
      <c r="A55" s="9"/>
      <c r="B55" s="14"/>
      <c r="C55" s="10"/>
      <c r="D55" s="18">
        <v>108.72</v>
      </c>
      <c r="E55" s="10">
        <v>3222</v>
      </c>
      <c r="F55" s="9" t="s">
        <v>30</v>
      </c>
      <c r="G55" s="29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SUM(D54:D55)</f>
        <v>212.11</v>
      </c>
      <c r="E56" s="24"/>
      <c r="F56" s="26"/>
      <c r="G56" s="27"/>
    </row>
    <row r="57" spans="1:7" x14ac:dyDescent="0.25">
      <c r="A57" s="9" t="s">
        <v>85</v>
      </c>
      <c r="B57" s="14" t="s">
        <v>86</v>
      </c>
      <c r="C57" s="10" t="s">
        <v>56</v>
      </c>
      <c r="D57" s="18">
        <v>18.57</v>
      </c>
      <c r="E57" s="10">
        <v>3224</v>
      </c>
      <c r="F57" s="9" t="s">
        <v>13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18.57</v>
      </c>
      <c r="E58" s="24"/>
      <c r="F58" s="26"/>
      <c r="G58" s="27"/>
    </row>
    <row r="59" spans="1:7" x14ac:dyDescent="0.25">
      <c r="A59" s="9" t="s">
        <v>87</v>
      </c>
      <c r="B59" s="14" t="s">
        <v>88</v>
      </c>
      <c r="C59" s="10" t="s">
        <v>89</v>
      </c>
      <c r="D59" s="18">
        <v>83.13</v>
      </c>
      <c r="E59" s="10">
        <v>3222</v>
      </c>
      <c r="F59" s="9" t="s">
        <v>30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83.13</v>
      </c>
      <c r="E60" s="24"/>
      <c r="F60" s="26"/>
      <c r="G60" s="27"/>
    </row>
    <row r="61" spans="1:7" x14ac:dyDescent="0.25">
      <c r="A61" s="9" t="s">
        <v>90</v>
      </c>
      <c r="B61" s="14" t="s">
        <v>91</v>
      </c>
      <c r="C61" s="10" t="s">
        <v>56</v>
      </c>
      <c r="D61" s="18">
        <v>11.85</v>
      </c>
      <c r="E61" s="10">
        <v>3299</v>
      </c>
      <c r="F61" s="9" t="s">
        <v>26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11.85</v>
      </c>
      <c r="E62" s="24"/>
      <c r="F62" s="26"/>
      <c r="G62" s="27"/>
    </row>
    <row r="63" spans="1:7" x14ac:dyDescent="0.25">
      <c r="A63" s="9" t="s">
        <v>92</v>
      </c>
      <c r="B63" s="14" t="s">
        <v>93</v>
      </c>
      <c r="C63" s="10" t="s">
        <v>94</v>
      </c>
      <c r="D63" s="18">
        <v>6124.95</v>
      </c>
      <c r="E63" s="10">
        <v>3232</v>
      </c>
      <c r="F63" s="9" t="s">
        <v>78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6124.95</v>
      </c>
      <c r="E64" s="24"/>
      <c r="F64" s="26"/>
      <c r="G64" s="27"/>
    </row>
    <row r="65" spans="1:7" x14ac:dyDescent="0.25">
      <c r="A65" s="9" t="s">
        <v>95</v>
      </c>
      <c r="B65" s="14" t="s">
        <v>96</v>
      </c>
      <c r="C65" s="10" t="s">
        <v>56</v>
      </c>
      <c r="D65" s="18">
        <v>105</v>
      </c>
      <c r="E65" s="10">
        <v>3232</v>
      </c>
      <c r="F65" s="9" t="s">
        <v>78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105</v>
      </c>
      <c r="E66" s="24"/>
      <c r="F66" s="26"/>
      <c r="G66" s="27"/>
    </row>
    <row r="67" spans="1:7" x14ac:dyDescent="0.25">
      <c r="A67" s="9" t="s">
        <v>97</v>
      </c>
      <c r="B67" s="14" t="s">
        <v>98</v>
      </c>
      <c r="C67" s="10" t="s">
        <v>99</v>
      </c>
      <c r="D67" s="18">
        <v>588.79999999999995</v>
      </c>
      <c r="E67" s="10">
        <v>3225</v>
      </c>
      <c r="F67" s="9" t="s">
        <v>19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588.79999999999995</v>
      </c>
      <c r="E68" s="24"/>
      <c r="F68" s="26"/>
      <c r="G68" s="27"/>
    </row>
    <row r="69" spans="1:7" x14ac:dyDescent="0.25">
      <c r="A69" s="9" t="s">
        <v>100</v>
      </c>
      <c r="B69" s="14" t="s">
        <v>101</v>
      </c>
      <c r="C69" s="10" t="s">
        <v>102</v>
      </c>
      <c r="D69" s="18">
        <v>51.2</v>
      </c>
      <c r="E69" s="10">
        <v>3222</v>
      </c>
      <c r="F69" s="9" t="s">
        <v>30</v>
      </c>
      <c r="G69" s="28" t="s">
        <v>14</v>
      </c>
    </row>
    <row r="70" spans="1:7" x14ac:dyDescent="0.25">
      <c r="A70" s="9"/>
      <c r="B70" s="14"/>
      <c r="C70" s="10"/>
      <c r="D70" s="18">
        <v>1439.28</v>
      </c>
      <c r="E70" s="10">
        <v>3222</v>
      </c>
      <c r="F70" s="9" t="s">
        <v>30</v>
      </c>
      <c r="G70" s="29" t="s">
        <v>14</v>
      </c>
    </row>
    <row r="71" spans="1:7" ht="27" customHeight="1" thickBot="1" x14ac:dyDescent="0.3">
      <c r="A71" s="22" t="s">
        <v>15</v>
      </c>
      <c r="B71" s="23"/>
      <c r="C71" s="24"/>
      <c r="D71" s="25">
        <f>SUM(D69:D70)</f>
        <v>1490.48</v>
      </c>
      <c r="E71" s="24"/>
      <c r="F71" s="26"/>
      <c r="G71" s="27"/>
    </row>
    <row r="72" spans="1:7" x14ac:dyDescent="0.25">
      <c r="A72" s="9" t="s">
        <v>103</v>
      </c>
      <c r="B72" s="14" t="s">
        <v>104</v>
      </c>
      <c r="C72" s="10" t="s">
        <v>18</v>
      </c>
      <c r="D72" s="18">
        <v>1569.44</v>
      </c>
      <c r="E72" s="10">
        <v>3223</v>
      </c>
      <c r="F72" s="9" t="s">
        <v>105</v>
      </c>
      <c r="G72" s="28" t="s">
        <v>14</v>
      </c>
    </row>
    <row r="73" spans="1:7" ht="27" customHeight="1" thickBot="1" x14ac:dyDescent="0.3">
      <c r="A73" s="22" t="s">
        <v>15</v>
      </c>
      <c r="B73" s="23"/>
      <c r="C73" s="24"/>
      <c r="D73" s="25">
        <f>SUM(D72:D72)</f>
        <v>1569.44</v>
      </c>
      <c r="E73" s="24"/>
      <c r="F73" s="26"/>
      <c r="G73" s="27"/>
    </row>
    <row r="74" spans="1:7" x14ac:dyDescent="0.25">
      <c r="A74" s="9" t="s">
        <v>106</v>
      </c>
      <c r="B74" s="14" t="s">
        <v>107</v>
      </c>
      <c r="C74" s="10" t="s">
        <v>56</v>
      </c>
      <c r="D74" s="18">
        <v>39.380000000000003</v>
      </c>
      <c r="E74" s="10">
        <v>3222</v>
      </c>
      <c r="F74" s="9" t="s">
        <v>30</v>
      </c>
      <c r="G74" s="28" t="s">
        <v>14</v>
      </c>
    </row>
    <row r="75" spans="1:7" ht="27" customHeight="1" thickBot="1" x14ac:dyDescent="0.3">
      <c r="A75" s="22" t="s">
        <v>15</v>
      </c>
      <c r="B75" s="23"/>
      <c r="C75" s="24"/>
      <c r="D75" s="25">
        <f>SUM(D74:D74)</f>
        <v>39.380000000000003</v>
      </c>
      <c r="E75" s="24"/>
      <c r="F75" s="26"/>
      <c r="G75" s="27"/>
    </row>
    <row r="76" spans="1:7" x14ac:dyDescent="0.25">
      <c r="A76" s="9" t="s">
        <v>108</v>
      </c>
      <c r="B76" s="14" t="s">
        <v>109</v>
      </c>
      <c r="C76" s="10" t="s">
        <v>110</v>
      </c>
      <c r="D76" s="18">
        <v>170</v>
      </c>
      <c r="E76" s="10">
        <v>3231</v>
      </c>
      <c r="F76" s="9" t="s">
        <v>40</v>
      </c>
      <c r="G76" s="28" t="s">
        <v>14</v>
      </c>
    </row>
    <row r="77" spans="1:7" ht="27" customHeight="1" thickBot="1" x14ac:dyDescent="0.3">
      <c r="A77" s="22" t="s">
        <v>15</v>
      </c>
      <c r="B77" s="23"/>
      <c r="C77" s="24"/>
      <c r="D77" s="25">
        <f>SUM(D76:D76)</f>
        <v>170</v>
      </c>
      <c r="E77" s="24"/>
      <c r="F77" s="26"/>
      <c r="G77" s="27"/>
    </row>
    <row r="78" spans="1:7" x14ac:dyDescent="0.25">
      <c r="A78" s="9" t="s">
        <v>111</v>
      </c>
      <c r="B78" s="14" t="s">
        <v>112</v>
      </c>
      <c r="C78" s="10" t="s">
        <v>113</v>
      </c>
      <c r="D78" s="18">
        <v>95.28</v>
      </c>
      <c r="E78" s="10">
        <v>3234</v>
      </c>
      <c r="F78" s="9" t="s">
        <v>60</v>
      </c>
      <c r="G78" s="28" t="s">
        <v>14</v>
      </c>
    </row>
    <row r="79" spans="1:7" ht="27" customHeight="1" thickBot="1" x14ac:dyDescent="0.3">
      <c r="A79" s="22" t="s">
        <v>15</v>
      </c>
      <c r="B79" s="23"/>
      <c r="C79" s="24"/>
      <c r="D79" s="25">
        <f>SUM(D78:D78)</f>
        <v>95.28</v>
      </c>
      <c r="E79" s="24"/>
      <c r="F79" s="26"/>
      <c r="G79" s="27"/>
    </row>
    <row r="80" spans="1:7" x14ac:dyDescent="0.25">
      <c r="A80" s="9" t="s">
        <v>114</v>
      </c>
      <c r="B80" s="14" t="s">
        <v>115</v>
      </c>
      <c r="C80" s="10" t="s">
        <v>116</v>
      </c>
      <c r="D80" s="18">
        <v>30</v>
      </c>
      <c r="E80" s="10">
        <v>3299</v>
      </c>
      <c r="F80" s="9" t="s">
        <v>26</v>
      </c>
      <c r="G80" s="28" t="s">
        <v>14</v>
      </c>
    </row>
    <row r="81" spans="1:7" ht="27" customHeight="1" thickBot="1" x14ac:dyDescent="0.3">
      <c r="A81" s="22" t="s">
        <v>15</v>
      </c>
      <c r="B81" s="23"/>
      <c r="C81" s="24"/>
      <c r="D81" s="25">
        <f>SUM(D80:D80)</f>
        <v>30</v>
      </c>
      <c r="E81" s="24"/>
      <c r="F81" s="26"/>
      <c r="G81" s="27"/>
    </row>
    <row r="82" spans="1:7" x14ac:dyDescent="0.25">
      <c r="A82" s="9" t="s">
        <v>117</v>
      </c>
      <c r="B82" s="14" t="s">
        <v>118</v>
      </c>
      <c r="C82" s="10" t="s">
        <v>119</v>
      </c>
      <c r="D82" s="18">
        <v>2292.8200000000002</v>
      </c>
      <c r="E82" s="10">
        <v>3223</v>
      </c>
      <c r="F82" s="9" t="s">
        <v>105</v>
      </c>
      <c r="G82" s="28" t="s">
        <v>14</v>
      </c>
    </row>
    <row r="83" spans="1:7" ht="27" customHeight="1" thickBot="1" x14ac:dyDescent="0.3">
      <c r="A83" s="22" t="s">
        <v>15</v>
      </c>
      <c r="B83" s="23"/>
      <c r="C83" s="24"/>
      <c r="D83" s="25">
        <f>SUM(D82:D82)</f>
        <v>2292.8200000000002</v>
      </c>
      <c r="E83" s="24"/>
      <c r="F83" s="26"/>
      <c r="G83" s="27"/>
    </row>
    <row r="84" spans="1:7" x14ac:dyDescent="0.25">
      <c r="A84" s="9" t="s">
        <v>120</v>
      </c>
      <c r="B84" s="14" t="s">
        <v>121</v>
      </c>
      <c r="C84" s="10" t="s">
        <v>18</v>
      </c>
      <c r="D84" s="18">
        <v>357.7</v>
      </c>
      <c r="E84" s="10">
        <v>3234</v>
      </c>
      <c r="F84" s="9" t="s">
        <v>60</v>
      </c>
      <c r="G84" s="28" t="s">
        <v>14</v>
      </c>
    </row>
    <row r="85" spans="1:7" ht="27" customHeight="1" thickBot="1" x14ac:dyDescent="0.3">
      <c r="A85" s="22" t="s">
        <v>15</v>
      </c>
      <c r="B85" s="23"/>
      <c r="C85" s="24"/>
      <c r="D85" s="25">
        <f>SUM(D84:D84)</f>
        <v>357.7</v>
      </c>
      <c r="E85" s="24"/>
      <c r="F85" s="26"/>
      <c r="G85" s="27"/>
    </row>
    <row r="86" spans="1:7" x14ac:dyDescent="0.25">
      <c r="A86" s="9" t="s">
        <v>122</v>
      </c>
      <c r="B86" s="14" t="s">
        <v>123</v>
      </c>
      <c r="C86" s="10" t="s">
        <v>56</v>
      </c>
      <c r="D86" s="18">
        <v>20</v>
      </c>
      <c r="E86" s="10">
        <v>3231</v>
      </c>
      <c r="F86" s="9" t="s">
        <v>40</v>
      </c>
      <c r="G86" s="28" t="s">
        <v>14</v>
      </c>
    </row>
    <row r="87" spans="1:7" ht="27" customHeight="1" thickBot="1" x14ac:dyDescent="0.3">
      <c r="A87" s="22" t="s">
        <v>15</v>
      </c>
      <c r="B87" s="23"/>
      <c r="C87" s="24"/>
      <c r="D87" s="25">
        <f>SUM(D86:D86)</f>
        <v>20</v>
      </c>
      <c r="E87" s="24"/>
      <c r="F87" s="26"/>
      <c r="G87" s="27"/>
    </row>
    <row r="88" spans="1:7" x14ac:dyDescent="0.25">
      <c r="A88" s="9" t="s">
        <v>124</v>
      </c>
      <c r="B88" s="14" t="s">
        <v>125</v>
      </c>
      <c r="C88" s="10" t="s">
        <v>126</v>
      </c>
      <c r="D88" s="18">
        <v>231.25</v>
      </c>
      <c r="E88" s="10">
        <v>3222</v>
      </c>
      <c r="F88" s="9" t="s">
        <v>30</v>
      </c>
      <c r="G88" s="28" t="s">
        <v>14</v>
      </c>
    </row>
    <row r="89" spans="1:7" x14ac:dyDescent="0.25">
      <c r="A89" s="9"/>
      <c r="B89" s="14"/>
      <c r="C89" s="10"/>
      <c r="D89" s="18">
        <v>639.12</v>
      </c>
      <c r="E89" s="10">
        <v>3222</v>
      </c>
      <c r="F89" s="9" t="s">
        <v>30</v>
      </c>
      <c r="G89" s="29" t="s">
        <v>14</v>
      </c>
    </row>
    <row r="90" spans="1:7" ht="27" customHeight="1" thickBot="1" x14ac:dyDescent="0.3">
      <c r="A90" s="22" t="s">
        <v>15</v>
      </c>
      <c r="B90" s="23"/>
      <c r="C90" s="24"/>
      <c r="D90" s="25">
        <f>SUM(D88:D89)</f>
        <v>870.37</v>
      </c>
      <c r="E90" s="24"/>
      <c r="F90" s="26"/>
      <c r="G90" s="27"/>
    </row>
    <row r="91" spans="1:7" x14ac:dyDescent="0.25">
      <c r="A91" s="9" t="s">
        <v>127</v>
      </c>
      <c r="B91" s="14" t="s">
        <v>128</v>
      </c>
      <c r="C91" s="10" t="s">
        <v>129</v>
      </c>
      <c r="D91" s="18">
        <v>425.66</v>
      </c>
      <c r="E91" s="10">
        <v>3232</v>
      </c>
      <c r="F91" s="9" t="s">
        <v>78</v>
      </c>
      <c r="G91" s="28" t="s">
        <v>14</v>
      </c>
    </row>
    <row r="92" spans="1:7" ht="27" customHeight="1" thickBot="1" x14ac:dyDescent="0.3">
      <c r="A92" s="22" t="s">
        <v>15</v>
      </c>
      <c r="B92" s="23"/>
      <c r="C92" s="24"/>
      <c r="D92" s="25">
        <f>SUM(D91:D91)</f>
        <v>425.66</v>
      </c>
      <c r="E92" s="24"/>
      <c r="F92" s="26"/>
      <c r="G92" s="27"/>
    </row>
    <row r="93" spans="1:7" x14ac:dyDescent="0.25">
      <c r="A93" s="9" t="s">
        <v>130</v>
      </c>
      <c r="B93" s="14" t="s">
        <v>131</v>
      </c>
      <c r="C93" s="10" t="s">
        <v>56</v>
      </c>
      <c r="D93" s="18">
        <v>74.63</v>
      </c>
      <c r="E93" s="10">
        <v>3222</v>
      </c>
      <c r="F93" s="9" t="s">
        <v>30</v>
      </c>
      <c r="G93" s="28" t="s">
        <v>14</v>
      </c>
    </row>
    <row r="94" spans="1:7" ht="27" customHeight="1" thickBot="1" x14ac:dyDescent="0.3">
      <c r="A94" s="22" t="s">
        <v>15</v>
      </c>
      <c r="B94" s="23"/>
      <c r="C94" s="24"/>
      <c r="D94" s="25">
        <f>SUM(D93:D93)</f>
        <v>74.63</v>
      </c>
      <c r="E94" s="24"/>
      <c r="F94" s="26"/>
      <c r="G94" s="27"/>
    </row>
    <row r="95" spans="1:7" x14ac:dyDescent="0.25">
      <c r="A95" s="9" t="s">
        <v>132</v>
      </c>
      <c r="B95" s="14" t="s">
        <v>133</v>
      </c>
      <c r="C95" s="10" t="s">
        <v>113</v>
      </c>
      <c r="D95" s="18">
        <v>2141.62</v>
      </c>
      <c r="E95" s="10">
        <v>3222</v>
      </c>
      <c r="F95" s="9" t="s">
        <v>30</v>
      </c>
      <c r="G95" s="28" t="s">
        <v>14</v>
      </c>
    </row>
    <row r="96" spans="1:7" ht="27" customHeight="1" thickBot="1" x14ac:dyDescent="0.3">
      <c r="A96" s="22" t="s">
        <v>15</v>
      </c>
      <c r="B96" s="23"/>
      <c r="C96" s="24"/>
      <c r="D96" s="25">
        <f>SUM(D95:D95)</f>
        <v>2141.62</v>
      </c>
      <c r="E96" s="24"/>
      <c r="F96" s="26"/>
      <c r="G96" s="27"/>
    </row>
    <row r="97" spans="1:7" x14ac:dyDescent="0.25">
      <c r="A97" s="9" t="s">
        <v>134</v>
      </c>
      <c r="B97" s="14" t="s">
        <v>135</v>
      </c>
      <c r="C97" s="10" t="s">
        <v>116</v>
      </c>
      <c r="D97" s="18">
        <v>285.35000000000002</v>
      </c>
      <c r="E97" s="10">
        <v>3222</v>
      </c>
      <c r="F97" s="9" t="s">
        <v>30</v>
      </c>
      <c r="G97" s="28" t="s">
        <v>14</v>
      </c>
    </row>
    <row r="98" spans="1:7" ht="27" customHeight="1" thickBot="1" x14ac:dyDescent="0.3">
      <c r="A98" s="22" t="s">
        <v>15</v>
      </c>
      <c r="B98" s="23"/>
      <c r="C98" s="24"/>
      <c r="D98" s="25">
        <f>SUM(D97:D97)</f>
        <v>285.35000000000002</v>
      </c>
      <c r="E98" s="24"/>
      <c r="F98" s="26"/>
      <c r="G98" s="27"/>
    </row>
    <row r="99" spans="1:7" x14ac:dyDescent="0.25">
      <c r="A99" s="9" t="s">
        <v>136</v>
      </c>
      <c r="B99" s="14" t="s">
        <v>137</v>
      </c>
      <c r="C99" s="10" t="s">
        <v>138</v>
      </c>
      <c r="D99" s="18">
        <v>67.5</v>
      </c>
      <c r="E99" s="10">
        <v>3222</v>
      </c>
      <c r="F99" s="9" t="s">
        <v>30</v>
      </c>
      <c r="G99" s="28" t="s">
        <v>14</v>
      </c>
    </row>
    <row r="100" spans="1:7" ht="27" customHeight="1" thickBot="1" x14ac:dyDescent="0.3">
      <c r="A100" s="22" t="s">
        <v>15</v>
      </c>
      <c r="B100" s="23"/>
      <c r="C100" s="24"/>
      <c r="D100" s="25">
        <f>SUM(D99:D99)</f>
        <v>67.5</v>
      </c>
      <c r="E100" s="24"/>
      <c r="F100" s="26"/>
      <c r="G100" s="27"/>
    </row>
    <row r="101" spans="1:7" x14ac:dyDescent="0.25">
      <c r="A101" s="9" t="s">
        <v>139</v>
      </c>
      <c r="B101" s="14" t="s">
        <v>140</v>
      </c>
      <c r="C101" s="10" t="s">
        <v>141</v>
      </c>
      <c r="D101" s="18">
        <v>111.35</v>
      </c>
      <c r="E101" s="10">
        <v>3222</v>
      </c>
      <c r="F101" s="9" t="s">
        <v>30</v>
      </c>
      <c r="G101" s="28" t="s">
        <v>14</v>
      </c>
    </row>
    <row r="102" spans="1:7" ht="27" customHeight="1" thickBot="1" x14ac:dyDescent="0.3">
      <c r="A102" s="22" t="s">
        <v>15</v>
      </c>
      <c r="B102" s="23"/>
      <c r="C102" s="24"/>
      <c r="D102" s="25">
        <f>SUM(D101:D101)</f>
        <v>111.35</v>
      </c>
      <c r="E102" s="24"/>
      <c r="F102" s="26"/>
      <c r="G102" s="27"/>
    </row>
    <row r="103" spans="1:7" x14ac:dyDescent="0.25">
      <c r="A103" s="9" t="s">
        <v>142</v>
      </c>
      <c r="B103" s="14" t="s">
        <v>143</v>
      </c>
      <c r="C103" s="10" t="s">
        <v>144</v>
      </c>
      <c r="D103" s="18">
        <v>85.79</v>
      </c>
      <c r="E103" s="10">
        <v>3299</v>
      </c>
      <c r="F103" s="9" t="s">
        <v>26</v>
      </c>
      <c r="G103" s="28" t="s">
        <v>14</v>
      </c>
    </row>
    <row r="104" spans="1:7" ht="27" customHeight="1" thickBot="1" x14ac:dyDescent="0.3">
      <c r="A104" s="22" t="s">
        <v>15</v>
      </c>
      <c r="B104" s="23"/>
      <c r="C104" s="24"/>
      <c r="D104" s="25">
        <f>SUM(D103:D103)</f>
        <v>85.79</v>
      </c>
      <c r="E104" s="24"/>
      <c r="F104" s="26"/>
      <c r="G104" s="27"/>
    </row>
    <row r="105" spans="1:7" x14ac:dyDescent="0.25">
      <c r="A105" s="9" t="s">
        <v>145</v>
      </c>
      <c r="B105" s="14" t="s">
        <v>146</v>
      </c>
      <c r="C105" s="10" t="s">
        <v>144</v>
      </c>
      <c r="D105" s="18">
        <v>142.84</v>
      </c>
      <c r="E105" s="10">
        <v>3234</v>
      </c>
      <c r="F105" s="9" t="s">
        <v>60</v>
      </c>
      <c r="G105" s="28" t="s">
        <v>14</v>
      </c>
    </row>
    <row r="106" spans="1:7" ht="27" customHeight="1" thickBot="1" x14ac:dyDescent="0.3">
      <c r="A106" s="22" t="s">
        <v>15</v>
      </c>
      <c r="B106" s="23"/>
      <c r="C106" s="24"/>
      <c r="D106" s="25">
        <f>SUM(D105:D105)</f>
        <v>142.84</v>
      </c>
      <c r="E106" s="24"/>
      <c r="F106" s="26"/>
      <c r="G106" s="27"/>
    </row>
    <row r="107" spans="1:7" x14ac:dyDescent="0.25">
      <c r="A107" s="9" t="s">
        <v>147</v>
      </c>
      <c r="B107" s="14" t="s">
        <v>148</v>
      </c>
      <c r="C107" s="10" t="s">
        <v>149</v>
      </c>
      <c r="D107" s="18">
        <v>36</v>
      </c>
      <c r="E107" s="10">
        <v>3224</v>
      </c>
      <c r="F107" s="9" t="s">
        <v>13</v>
      </c>
      <c r="G107" s="28" t="s">
        <v>14</v>
      </c>
    </row>
    <row r="108" spans="1:7" x14ac:dyDescent="0.25">
      <c r="A108" s="9"/>
      <c r="B108" s="14"/>
      <c r="C108" s="10"/>
      <c r="D108" s="18">
        <v>24</v>
      </c>
      <c r="E108" s="10">
        <v>3239</v>
      </c>
      <c r="F108" s="9" t="s">
        <v>150</v>
      </c>
      <c r="G108" s="29" t="s">
        <v>14</v>
      </c>
    </row>
    <row r="109" spans="1:7" ht="27" customHeight="1" thickBot="1" x14ac:dyDescent="0.3">
      <c r="A109" s="22" t="s">
        <v>15</v>
      </c>
      <c r="B109" s="23"/>
      <c r="C109" s="24"/>
      <c r="D109" s="25">
        <f>SUM(D107:D108)</f>
        <v>60</v>
      </c>
      <c r="E109" s="24"/>
      <c r="F109" s="26"/>
      <c r="G109" s="27"/>
    </row>
    <row r="110" spans="1:7" x14ac:dyDescent="0.25">
      <c r="A110" s="9" t="s">
        <v>151</v>
      </c>
      <c r="B110" s="14" t="s">
        <v>152</v>
      </c>
      <c r="C110" s="10" t="s">
        <v>18</v>
      </c>
      <c r="D110" s="18">
        <v>79.34</v>
      </c>
      <c r="E110" s="10">
        <v>3431</v>
      </c>
      <c r="F110" s="9" t="s">
        <v>153</v>
      </c>
      <c r="G110" s="28" t="s">
        <v>14</v>
      </c>
    </row>
    <row r="111" spans="1:7" ht="27" customHeight="1" thickBot="1" x14ac:dyDescent="0.3">
      <c r="A111" s="22" t="s">
        <v>15</v>
      </c>
      <c r="B111" s="23"/>
      <c r="C111" s="24"/>
      <c r="D111" s="25">
        <f>SUM(D110:D110)</f>
        <v>79.34</v>
      </c>
      <c r="E111" s="24"/>
      <c r="F111" s="26"/>
      <c r="G111" s="27"/>
    </row>
    <row r="112" spans="1:7" x14ac:dyDescent="0.25">
      <c r="A112" s="9" t="s">
        <v>154</v>
      </c>
      <c r="B112" s="14" t="s">
        <v>155</v>
      </c>
      <c r="C112" s="10" t="s">
        <v>56</v>
      </c>
      <c r="D112" s="18">
        <v>11.77</v>
      </c>
      <c r="E112" s="10">
        <v>3221</v>
      </c>
      <c r="F112" s="9" t="s">
        <v>82</v>
      </c>
      <c r="G112" s="28" t="s">
        <v>14</v>
      </c>
    </row>
    <row r="113" spans="1:7" x14ac:dyDescent="0.25">
      <c r="A113" s="9"/>
      <c r="B113" s="14"/>
      <c r="C113" s="10"/>
      <c r="D113" s="18">
        <v>9.91</v>
      </c>
      <c r="E113" s="10">
        <v>3225</v>
      </c>
      <c r="F113" s="9" t="s">
        <v>19</v>
      </c>
      <c r="G113" s="29" t="s">
        <v>14</v>
      </c>
    </row>
    <row r="114" spans="1:7" ht="27" customHeight="1" thickBot="1" x14ac:dyDescent="0.3">
      <c r="A114" s="22" t="s">
        <v>15</v>
      </c>
      <c r="B114" s="23"/>
      <c r="C114" s="24"/>
      <c r="D114" s="25">
        <f>SUM(D112:D113)</f>
        <v>21.68</v>
      </c>
      <c r="E114" s="24"/>
      <c r="F114" s="26"/>
      <c r="G114" s="27"/>
    </row>
    <row r="115" spans="1:7" x14ac:dyDescent="0.25">
      <c r="A115" s="9" t="s">
        <v>156</v>
      </c>
      <c r="B115" s="14" t="s">
        <v>157</v>
      </c>
      <c r="C115" s="10" t="s">
        <v>158</v>
      </c>
      <c r="D115" s="18">
        <v>704.62</v>
      </c>
      <c r="E115" s="10">
        <v>3222</v>
      </c>
      <c r="F115" s="9" t="s">
        <v>30</v>
      </c>
      <c r="G115" s="28" t="s">
        <v>14</v>
      </c>
    </row>
    <row r="116" spans="1:7" ht="27" customHeight="1" thickBot="1" x14ac:dyDescent="0.3">
      <c r="A116" s="22" t="s">
        <v>15</v>
      </c>
      <c r="B116" s="23"/>
      <c r="C116" s="24"/>
      <c r="D116" s="25">
        <f>SUM(D115:D115)</f>
        <v>704.62</v>
      </c>
      <c r="E116" s="24"/>
      <c r="F116" s="26"/>
      <c r="G116" s="27"/>
    </row>
    <row r="117" spans="1:7" ht="18.75" customHeight="1" thickBot="1" x14ac:dyDescent="0.3">
      <c r="A117" s="36" t="s">
        <v>162</v>
      </c>
      <c r="B117" s="37"/>
      <c r="C117" s="37"/>
      <c r="D117" s="37"/>
      <c r="E117" s="37"/>
      <c r="F117" s="37"/>
      <c r="G117" s="38"/>
    </row>
    <row r="118" spans="1:7" x14ac:dyDescent="0.25">
      <c r="D118" s="15">
        <f>5.67+153.09+17.01+1987.43+71507.43+3419.28+1166.3+1221.72+4388.4</f>
        <v>83866.329999999987</v>
      </c>
      <c r="E118" s="10">
        <v>3111</v>
      </c>
      <c r="F118" s="9" t="s">
        <v>163</v>
      </c>
    </row>
    <row r="119" spans="1:7" x14ac:dyDescent="0.25">
      <c r="D119" s="15">
        <f>611.13-27.07</f>
        <v>584.05999999999995</v>
      </c>
      <c r="E119" s="10">
        <v>3121</v>
      </c>
      <c r="F119" t="s">
        <v>167</v>
      </c>
    </row>
    <row r="120" spans="1:7" x14ac:dyDescent="0.25">
      <c r="A120" s="9"/>
      <c r="B120" s="14"/>
      <c r="C120" s="10"/>
      <c r="D120" s="18">
        <f>29+27.07+327.93+12212.29+724.09</f>
        <v>13320.380000000001</v>
      </c>
      <c r="E120" s="10">
        <v>3132</v>
      </c>
      <c r="F120" s="9" t="s">
        <v>164</v>
      </c>
      <c r="G120" s="29"/>
    </row>
    <row r="121" spans="1:7" x14ac:dyDescent="0.25">
      <c r="A121" s="9"/>
      <c r="B121" s="14"/>
      <c r="C121" s="10"/>
      <c r="D121" s="18">
        <f>1.63+56.64+1656.08+84.08</f>
        <v>1798.4299999999998</v>
      </c>
      <c r="E121" s="10">
        <v>3212</v>
      </c>
      <c r="F121" s="9" t="s">
        <v>165</v>
      </c>
      <c r="G121" s="29"/>
    </row>
    <row r="122" spans="1:7" x14ac:dyDescent="0.25">
      <c r="A122" s="9"/>
      <c r="B122" s="14"/>
      <c r="C122" s="10"/>
      <c r="D122" s="18">
        <v>194</v>
      </c>
      <c r="E122" s="10">
        <v>3295</v>
      </c>
      <c r="F122" s="9" t="s">
        <v>166</v>
      </c>
      <c r="G122" s="29"/>
    </row>
    <row r="123" spans="1:7" ht="21" customHeight="1" thickBot="1" x14ac:dyDescent="0.3">
      <c r="A123" s="22" t="s">
        <v>15</v>
      </c>
      <c r="B123" s="23"/>
      <c r="C123" s="24"/>
      <c r="D123" s="25">
        <f>SUM(D118:D122)</f>
        <v>99763.199999999983</v>
      </c>
      <c r="E123" s="24"/>
      <c r="F123" s="26"/>
      <c r="G123" s="27"/>
    </row>
    <row r="124" spans="1:7" ht="15.75" thickBot="1" x14ac:dyDescent="0.3">
      <c r="A124" s="30" t="s">
        <v>159</v>
      </c>
      <c r="B124" s="31"/>
      <c r="C124" s="32"/>
      <c r="D124" s="33">
        <f>SUM(D9,D11,D13,D15,D19,D21,D23,D25,D27,D29,D31,D33,D35,D37,D39,D41,D43,D45,D47,D49,D51,D53,D56,D58,D60,D62,D64,D66,D68,D71,D73,D75,D77,D79,D81,D83,D85,D87,D90,D92,D94,D96,D98,D100,D102,D104,D106,D109,D111,D114,D116,D123)</f>
        <v>123514.69999999998</v>
      </c>
      <c r="E124" s="32"/>
      <c r="F124" s="34"/>
      <c r="G124" s="35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</sheetData>
  <mergeCells count="2">
    <mergeCell ref="A7:G7"/>
    <mergeCell ref="A117:G11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2025-04-17T05:42:54Z</cp:lastPrinted>
  <dcterms:created xsi:type="dcterms:W3CDTF">2024-03-05T11:42:46Z</dcterms:created>
  <dcterms:modified xsi:type="dcterms:W3CDTF">2025-04-17T05:42:58Z</dcterms:modified>
</cp:coreProperties>
</file>