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čunovodstvo\Desktop\Službeno OŠ SELNICA\2024 godina\FINANCIJE\FINANCIJSKO IZVJEŠĆE 01-12.2024\"/>
    </mc:Choice>
  </mc:AlternateContent>
  <xr:revisionPtr revIDLastSave="0" documentId="13_ncr:1_{B63BB182-61AF-4B70-A768-50B973CA4C8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E307" i="9" s="1"/>
  <c r="F307" i="9"/>
  <c r="B307" i="9"/>
  <c r="H306" i="9"/>
  <c r="G306" i="9"/>
  <c r="F306" i="9"/>
  <c r="E306" i="9"/>
  <c r="B306" i="9" s="1"/>
  <c r="H305" i="9"/>
  <c r="G305" i="9"/>
  <c r="F305" i="9"/>
  <c r="E305" i="9"/>
  <c r="B305" i="9" s="1"/>
  <c r="H304" i="9"/>
  <c r="G304" i="9"/>
  <c r="E304" i="9" s="1"/>
  <c r="B304" i="9" s="1"/>
  <c r="F304" i="9"/>
  <c r="H303" i="9"/>
  <c r="G303" i="9"/>
  <c r="F303" i="9"/>
  <c r="H302" i="9"/>
  <c r="G302" i="9"/>
  <c r="F302" i="9"/>
  <c r="E302" i="9"/>
  <c r="B302" i="9" s="1"/>
  <c r="H301" i="9"/>
  <c r="G301" i="9"/>
  <c r="F301" i="9"/>
  <c r="H300" i="9"/>
  <c r="G300" i="9"/>
  <c r="E300" i="9" s="1"/>
  <c r="B300" i="9" s="1"/>
  <c r="F300" i="9"/>
  <c r="H299" i="9"/>
  <c r="G299" i="9"/>
  <c r="F299" i="9"/>
  <c r="H298" i="9"/>
  <c r="G298" i="9"/>
  <c r="E298" i="9" s="1"/>
  <c r="B298" i="9" s="1"/>
  <c r="F298" i="9"/>
  <c r="H297" i="9"/>
  <c r="E297" i="9" s="1"/>
  <c r="G297" i="9"/>
  <c r="F297" i="9"/>
  <c r="H296" i="9"/>
  <c r="G296" i="9"/>
  <c r="F296" i="9"/>
  <c r="H295" i="9"/>
  <c r="G295" i="9"/>
  <c r="F295" i="9"/>
  <c r="H294" i="9"/>
  <c r="G294" i="9"/>
  <c r="F294" i="9"/>
  <c r="H293" i="9"/>
  <c r="G293" i="9"/>
  <c r="F293" i="9"/>
  <c r="H292" i="9"/>
  <c r="G292" i="9"/>
  <c r="E292" i="9" s="1"/>
  <c r="B292" i="9" s="1"/>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6" i="9"/>
  <c r="L275" i="9"/>
  <c r="F275" i="9" s="1"/>
  <c r="H275" i="9"/>
  <c r="F274" i="9"/>
  <c r="I273" i="9"/>
  <c r="H273" i="9"/>
  <c r="F273" i="9"/>
  <c r="E272" i="9"/>
  <c r="M271" i="9"/>
  <c r="L271" i="9"/>
  <c r="F271" i="9" s="1"/>
  <c r="E271" i="9"/>
  <c r="M270" i="9"/>
  <c r="L270" i="9"/>
  <c r="F270" i="9"/>
  <c r="B270" i="9" s="1"/>
  <c r="E270" i="9"/>
  <c r="M269" i="9"/>
  <c r="L269" i="9"/>
  <c r="F269" i="9" s="1"/>
  <c r="E269" i="9"/>
  <c r="B269" i="9" s="1"/>
  <c r="M268" i="9"/>
  <c r="F268" i="9" s="1"/>
  <c r="L268" i="9"/>
  <c r="E268" i="9"/>
  <c r="B268" i="9"/>
  <c r="M267" i="9"/>
  <c r="L267" i="9"/>
  <c r="F267" i="9" s="1"/>
  <c r="E267" i="9"/>
  <c r="M266" i="9"/>
  <c r="L266" i="9"/>
  <c r="F266" i="9"/>
  <c r="B266" i="9" s="1"/>
  <c r="E266" i="9"/>
  <c r="M265" i="9"/>
  <c r="L265" i="9"/>
  <c r="F265" i="9" s="1"/>
  <c r="E265" i="9"/>
  <c r="B265" i="9" s="1"/>
  <c r="M264" i="9"/>
  <c r="F264" i="9" s="1"/>
  <c r="L264" i="9"/>
  <c r="E264" i="9"/>
  <c r="B264" i="9"/>
  <c r="M263" i="9"/>
  <c r="L263" i="9"/>
  <c r="F263" i="9" s="1"/>
  <c r="E263" i="9"/>
  <c r="B263" i="9" s="1"/>
  <c r="M262" i="9"/>
  <c r="L262" i="9"/>
  <c r="F262" i="9"/>
  <c r="B262" i="9" s="1"/>
  <c r="E262" i="9"/>
  <c r="M261" i="9"/>
  <c r="L261" i="9"/>
  <c r="F261" i="9" s="1"/>
  <c r="B261" i="9" s="1"/>
  <c r="E261" i="9"/>
  <c r="M260" i="9"/>
  <c r="F260" i="9" s="1"/>
  <c r="B260" i="9" s="1"/>
  <c r="L260" i="9"/>
  <c r="E260" i="9"/>
  <c r="M259" i="9"/>
  <c r="L259" i="9"/>
  <c r="F259" i="9" s="1"/>
  <c r="E259" i="9"/>
  <c r="M258" i="9"/>
  <c r="L258" i="9"/>
  <c r="F258" i="9"/>
  <c r="B258" i="9" s="1"/>
  <c r="E258" i="9"/>
  <c r="M257" i="9"/>
  <c r="L257" i="9"/>
  <c r="F257" i="9" s="1"/>
  <c r="B257" i="9" s="1"/>
  <c r="E257" i="9"/>
  <c r="M256" i="9"/>
  <c r="F256" i="9" s="1"/>
  <c r="L256" i="9"/>
  <c r="E256" i="9"/>
  <c r="B256" i="9"/>
  <c r="M255" i="9"/>
  <c r="L255" i="9"/>
  <c r="F255" i="9" s="1"/>
  <c r="E255" i="9"/>
  <c r="B255" i="9" s="1"/>
  <c r="M254" i="9"/>
  <c r="L254" i="9"/>
  <c r="F254" i="9"/>
  <c r="B254" i="9" s="1"/>
  <c r="E254" i="9"/>
  <c r="M253" i="9"/>
  <c r="L253" i="9"/>
  <c r="F253" i="9" s="1"/>
  <c r="B253" i="9" s="1"/>
  <c r="E253" i="9"/>
  <c r="M252" i="9"/>
  <c r="L252" i="9"/>
  <c r="F252" i="9" s="1"/>
  <c r="B252" i="9" s="1"/>
  <c r="E252" i="9"/>
  <c r="M251" i="9"/>
  <c r="L251" i="9"/>
  <c r="F251" i="9" s="1"/>
  <c r="E251" i="9"/>
  <c r="M250" i="9"/>
  <c r="L250" i="9"/>
  <c r="F250" i="9"/>
  <c r="E250" i="9"/>
  <c r="M249" i="9"/>
  <c r="L249" i="9"/>
  <c r="F249" i="9" s="1"/>
  <c r="B249" i="9" s="1"/>
  <c r="E249" i="9"/>
  <c r="M248" i="9"/>
  <c r="L248" i="9"/>
  <c r="E248" i="9"/>
  <c r="M247" i="9"/>
  <c r="L247" i="9"/>
  <c r="F247" i="9" s="1"/>
  <c r="E247" i="9"/>
  <c r="B247" i="9" s="1"/>
  <c r="M246" i="9"/>
  <c r="L246" i="9"/>
  <c r="F246" i="9"/>
  <c r="E246" i="9"/>
  <c r="B246" i="9" s="1"/>
  <c r="M245" i="9"/>
  <c r="L245" i="9"/>
  <c r="F245" i="9" s="1"/>
  <c r="B245" i="9" s="1"/>
  <c r="E245" i="9"/>
  <c r="M244" i="9"/>
  <c r="L244" i="9"/>
  <c r="F244" i="9" s="1"/>
  <c r="B244" i="9" s="1"/>
  <c r="E244" i="9"/>
  <c r="M243" i="9"/>
  <c r="L243" i="9"/>
  <c r="F243" i="9" s="1"/>
  <c r="E243" i="9"/>
  <c r="M242" i="9"/>
  <c r="L242" i="9"/>
  <c r="F242" i="9"/>
  <c r="E242" i="9"/>
  <c r="M241" i="9"/>
  <c r="L241" i="9"/>
  <c r="F241" i="9" s="1"/>
  <c r="B241" i="9" s="1"/>
  <c r="E241" i="9"/>
  <c r="M240" i="9"/>
  <c r="L240" i="9"/>
  <c r="E240" i="9"/>
  <c r="M239" i="9"/>
  <c r="F239" i="9" s="1"/>
  <c r="L239" i="9"/>
  <c r="E239" i="9"/>
  <c r="B239" i="9" s="1"/>
  <c r="M238" i="9"/>
  <c r="L238" i="9"/>
  <c r="F238" i="9"/>
  <c r="E238" i="9"/>
  <c r="B238" i="9" s="1"/>
  <c r="M237" i="9"/>
  <c r="L237" i="9"/>
  <c r="F237" i="9" s="1"/>
  <c r="E237" i="9"/>
  <c r="M236" i="9"/>
  <c r="L236" i="9"/>
  <c r="F236" i="9" s="1"/>
  <c r="B236" i="9" s="1"/>
  <c r="E236" i="9"/>
  <c r="M235" i="9"/>
  <c r="L235" i="9"/>
  <c r="F235" i="9" s="1"/>
  <c r="E235" i="9"/>
  <c r="M234" i="9"/>
  <c r="L234" i="9"/>
  <c r="F234" i="9"/>
  <c r="E234" i="9"/>
  <c r="M233" i="9"/>
  <c r="L233" i="9"/>
  <c r="F233" i="9" s="1"/>
  <c r="B233" i="9" s="1"/>
  <c r="E233" i="9"/>
  <c r="M232" i="9"/>
  <c r="L232" i="9"/>
  <c r="E232" i="9"/>
  <c r="M231" i="9"/>
  <c r="F231" i="9" s="1"/>
  <c r="L231" i="9"/>
  <c r="E231" i="9"/>
  <c r="B231" i="9" s="1"/>
  <c r="M230" i="9"/>
  <c r="L230" i="9"/>
  <c r="F230" i="9"/>
  <c r="E230" i="9"/>
  <c r="B230" i="9" s="1"/>
  <c r="M229" i="9"/>
  <c r="L229" i="9"/>
  <c r="F229" i="9" s="1"/>
  <c r="B229" i="9" s="1"/>
  <c r="E229" i="9"/>
  <c r="M228" i="9"/>
  <c r="L228" i="9"/>
  <c r="F228" i="9" s="1"/>
  <c r="B228" i="9" s="1"/>
  <c r="E228" i="9"/>
  <c r="M227" i="9"/>
  <c r="L227" i="9"/>
  <c r="F227" i="9" s="1"/>
  <c r="E227" i="9"/>
  <c r="M226" i="9"/>
  <c r="L226" i="9"/>
  <c r="F226" i="9"/>
  <c r="E226" i="9"/>
  <c r="M225" i="9"/>
  <c r="L225" i="9"/>
  <c r="F225" i="9" s="1"/>
  <c r="B225" i="9" s="1"/>
  <c r="E225" i="9"/>
  <c r="M224" i="9"/>
  <c r="L224" i="9"/>
  <c r="E224" i="9"/>
  <c r="M223" i="9"/>
  <c r="F223" i="9" s="1"/>
  <c r="L223" i="9"/>
  <c r="E223" i="9"/>
  <c r="B223" i="9" s="1"/>
  <c r="M222" i="9"/>
  <c r="F222" i="9" s="1"/>
  <c r="L222" i="9"/>
  <c r="E222" i="9"/>
  <c r="M221" i="9"/>
  <c r="L221" i="9"/>
  <c r="E221" i="9"/>
  <c r="M220" i="9"/>
  <c r="L220" i="9"/>
  <c r="E220" i="9"/>
  <c r="M219" i="9"/>
  <c r="L219" i="9"/>
  <c r="E219" i="9"/>
  <c r="M218" i="9"/>
  <c r="F218" i="9" s="1"/>
  <c r="L218" i="9"/>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G158" i="9"/>
  <c r="F158" i="9"/>
  <c r="B158" i="9"/>
  <c r="H157" i="9"/>
  <c r="G157" i="9"/>
  <c r="F157" i="9"/>
  <c r="E157" i="9"/>
  <c r="B157" i="9" s="1"/>
  <c r="H156" i="9"/>
  <c r="G156" i="9"/>
  <c r="F156" i="9"/>
  <c r="E156" i="9"/>
  <c r="B156" i="9" s="1"/>
  <c r="H155" i="9"/>
  <c r="G155" i="9"/>
  <c r="E155" i="9" s="1"/>
  <c r="B155" i="9" s="1"/>
  <c r="F155" i="9"/>
  <c r="H154" i="9"/>
  <c r="G154" i="9"/>
  <c r="F154" i="9"/>
  <c r="H153" i="9"/>
  <c r="G153" i="9"/>
  <c r="F153" i="9"/>
  <c r="E153" i="9"/>
  <c r="B153" i="9" s="1"/>
  <c r="H152" i="9"/>
  <c r="G152" i="9"/>
  <c r="F152" i="9"/>
  <c r="E152" i="9"/>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F146" i="9"/>
  <c r="H145" i="9"/>
  <c r="G145" i="9"/>
  <c r="F145" i="9"/>
  <c r="E145" i="9"/>
  <c r="B145" i="9" s="1"/>
  <c r="H144" i="9"/>
  <c r="G144" i="9"/>
  <c r="F144" i="9"/>
  <c r="E144" i="9"/>
  <c r="F143" i="9"/>
  <c r="H142" i="9"/>
  <c r="G142" i="9"/>
  <c r="F142" i="9"/>
  <c r="H141" i="9"/>
  <c r="G141" i="9"/>
  <c r="F141" i="9"/>
  <c r="E141" i="9"/>
  <c r="B141" i="9" s="1"/>
  <c r="H140" i="9"/>
  <c r="G140" i="9"/>
  <c r="F140" i="9"/>
  <c r="E140" i="9"/>
  <c r="H139" i="9"/>
  <c r="G139" i="9"/>
  <c r="E139" i="9" s="1"/>
  <c r="B139" i="9" s="1"/>
  <c r="F139" i="9"/>
  <c r="H138" i="9"/>
  <c r="G138" i="9"/>
  <c r="E138" i="9" s="1"/>
  <c r="B138" i="9" s="1"/>
  <c r="F138" i="9"/>
  <c r="H137" i="9"/>
  <c r="G137" i="9"/>
  <c r="F137" i="9"/>
  <c r="E137" i="9"/>
  <c r="B137" i="9" s="1"/>
  <c r="H136" i="9"/>
  <c r="G136" i="9"/>
  <c r="F136" i="9"/>
  <c r="E136" i="9"/>
  <c r="H135" i="9"/>
  <c r="G135" i="9"/>
  <c r="E135" i="9" s="1"/>
  <c r="B135" i="9" s="1"/>
  <c r="F135" i="9"/>
  <c r="H134" i="9"/>
  <c r="G134" i="9"/>
  <c r="F134" i="9"/>
  <c r="H133" i="9"/>
  <c r="G133" i="9"/>
  <c r="F133" i="9"/>
  <c r="E133" i="9"/>
  <c r="B133" i="9" s="1"/>
  <c r="H132" i="9"/>
  <c r="G132" i="9"/>
  <c r="F132" i="9"/>
  <c r="E132" i="9"/>
  <c r="H131" i="9"/>
  <c r="G131" i="9"/>
  <c r="E131" i="9" s="1"/>
  <c r="B131" i="9" s="1"/>
  <c r="F131" i="9"/>
  <c r="H130" i="9"/>
  <c r="G130" i="9"/>
  <c r="F130" i="9"/>
  <c r="H129" i="9"/>
  <c r="G129" i="9"/>
  <c r="F129" i="9"/>
  <c r="E129" i="9"/>
  <c r="B129" i="9" s="1"/>
  <c r="H128" i="9"/>
  <c r="G128" i="9"/>
  <c r="F128" i="9"/>
  <c r="E128" i="9"/>
  <c r="H127" i="9"/>
  <c r="G127" i="9"/>
  <c r="E127" i="9" s="1"/>
  <c r="F127" i="9"/>
  <c r="H126" i="9"/>
  <c r="G126" i="9"/>
  <c r="F126" i="9"/>
  <c r="H125" i="9"/>
  <c r="G125" i="9"/>
  <c r="F125" i="9"/>
  <c r="E125" i="9"/>
  <c r="B125" i="9" s="1"/>
  <c r="H124" i="9"/>
  <c r="G124" i="9"/>
  <c r="F124" i="9"/>
  <c r="E124" i="9"/>
  <c r="H123" i="9"/>
  <c r="G123" i="9"/>
  <c r="E123" i="9" s="1"/>
  <c r="F123" i="9"/>
  <c r="B123" i="9" s="1"/>
  <c r="H122" i="9"/>
  <c r="G122" i="9"/>
  <c r="F122" i="9"/>
  <c r="E122" i="9"/>
  <c r="B122" i="9" s="1"/>
  <c r="H121" i="9"/>
  <c r="G121" i="9"/>
  <c r="F121" i="9"/>
  <c r="B121" i="9" s="1"/>
  <c r="E121" i="9"/>
  <c r="H120" i="9"/>
  <c r="G120" i="9"/>
  <c r="E120" i="9" s="1"/>
  <c r="B120" i="9" s="1"/>
  <c r="F120" i="9"/>
  <c r="H119" i="9"/>
  <c r="G119" i="9"/>
  <c r="F119" i="9"/>
  <c r="H118" i="9"/>
  <c r="G118" i="9"/>
  <c r="E118" i="9" s="1"/>
  <c r="B118" i="9" s="1"/>
  <c r="F118" i="9"/>
  <c r="H117" i="9"/>
  <c r="G117" i="9"/>
  <c r="F117" i="9"/>
  <c r="E117" i="9"/>
  <c r="B117" i="9" s="1"/>
  <c r="H116" i="9"/>
  <c r="G116" i="9"/>
  <c r="F116" i="9"/>
  <c r="E116" i="9"/>
  <c r="H115" i="9"/>
  <c r="G115" i="9"/>
  <c r="E115" i="9" s="1"/>
  <c r="F115" i="9"/>
  <c r="B115" i="9" s="1"/>
  <c r="H114" i="9"/>
  <c r="G114" i="9"/>
  <c r="F114" i="9"/>
  <c r="E114" i="9"/>
  <c r="H113" i="9"/>
  <c r="G113" i="9"/>
  <c r="E113" i="9" s="1"/>
  <c r="B113" i="9" s="1"/>
  <c r="F113" i="9"/>
  <c r="H112" i="9"/>
  <c r="G112" i="9"/>
  <c r="F112" i="9"/>
  <c r="H111" i="9"/>
  <c r="G111" i="9"/>
  <c r="F111" i="9"/>
  <c r="E111" i="9"/>
  <c r="B111" i="9" s="1"/>
  <c r="H110" i="9"/>
  <c r="G110" i="9"/>
  <c r="F110" i="9"/>
  <c r="E110" i="9"/>
  <c r="B110" i="9" s="1"/>
  <c r="H109" i="9"/>
  <c r="G109" i="9"/>
  <c r="E109" i="9" s="1"/>
  <c r="B109" i="9" s="1"/>
  <c r="F109" i="9"/>
  <c r="H108" i="9"/>
  <c r="G108" i="9"/>
  <c r="F108" i="9"/>
  <c r="H107" i="9"/>
  <c r="G107" i="9"/>
  <c r="F107" i="9"/>
  <c r="E107" i="9"/>
  <c r="B107" i="9" s="1"/>
  <c r="H106" i="9"/>
  <c r="G106" i="9"/>
  <c r="F106" i="9"/>
  <c r="E106" i="9"/>
  <c r="H105" i="9"/>
  <c r="G105" i="9"/>
  <c r="E105" i="9" s="1"/>
  <c r="B105" i="9" s="1"/>
  <c r="F105" i="9"/>
  <c r="H104" i="9"/>
  <c r="G104" i="9"/>
  <c r="E104" i="9" s="1"/>
  <c r="B104" i="9" s="1"/>
  <c r="F104" i="9"/>
  <c r="H103" i="9"/>
  <c r="G103" i="9"/>
  <c r="F103" i="9"/>
  <c r="E103" i="9"/>
  <c r="B103" i="9" s="1"/>
  <c r="H102" i="9"/>
  <c r="G102" i="9"/>
  <c r="F102" i="9"/>
  <c r="E102" i="9"/>
  <c r="H101" i="9"/>
  <c r="G101" i="9"/>
  <c r="E101" i="9" s="1"/>
  <c r="B101" i="9" s="1"/>
  <c r="F101" i="9"/>
  <c r="H100" i="9"/>
  <c r="G100" i="9"/>
  <c r="F100" i="9"/>
  <c r="H99" i="9"/>
  <c r="G99" i="9"/>
  <c r="F99" i="9"/>
  <c r="E99" i="9"/>
  <c r="B99" i="9" s="1"/>
  <c r="H98" i="9"/>
  <c r="G98" i="9"/>
  <c r="F98" i="9"/>
  <c r="E98" i="9"/>
  <c r="H97" i="9"/>
  <c r="G97" i="9"/>
  <c r="E97" i="9" s="1"/>
  <c r="B97" i="9" s="1"/>
  <c r="F97" i="9"/>
  <c r="H96" i="9"/>
  <c r="G96" i="9"/>
  <c r="F96" i="9"/>
  <c r="H95" i="9"/>
  <c r="G95" i="9"/>
  <c r="F95" i="9"/>
  <c r="E95" i="9"/>
  <c r="B95" i="9" s="1"/>
  <c r="H94" i="9"/>
  <c r="G94" i="9"/>
  <c r="F94" i="9"/>
  <c r="E94" i="9"/>
  <c r="B94" i="9" s="1"/>
  <c r="H93" i="9"/>
  <c r="G93" i="9"/>
  <c r="E93" i="9" s="1"/>
  <c r="B93" i="9" s="1"/>
  <c r="F93" i="9"/>
  <c r="H92" i="9"/>
  <c r="G92" i="9"/>
  <c r="F92" i="9"/>
  <c r="H91" i="9"/>
  <c r="G91" i="9"/>
  <c r="F91" i="9"/>
  <c r="E91" i="9"/>
  <c r="B91" i="9" s="1"/>
  <c r="H90" i="9"/>
  <c r="G90" i="9"/>
  <c r="F90" i="9"/>
  <c r="E90" i="9"/>
  <c r="H89" i="9"/>
  <c r="G89" i="9"/>
  <c r="E89" i="9" s="1"/>
  <c r="B89" i="9" s="1"/>
  <c r="F89" i="9"/>
  <c r="H88" i="9"/>
  <c r="G88" i="9"/>
  <c r="E88" i="9" s="1"/>
  <c r="B88" i="9" s="1"/>
  <c r="F88" i="9"/>
  <c r="H87" i="9"/>
  <c r="G87" i="9"/>
  <c r="F87" i="9"/>
  <c r="E87" i="9"/>
  <c r="B87" i="9" s="1"/>
  <c r="H86" i="9"/>
  <c r="G86" i="9"/>
  <c r="F86" i="9"/>
  <c r="E86" i="9"/>
  <c r="H85" i="9"/>
  <c r="G85" i="9"/>
  <c r="E85" i="9" s="1"/>
  <c r="B85" i="9" s="1"/>
  <c r="F85" i="9"/>
  <c r="H84" i="9"/>
  <c r="G84" i="9"/>
  <c r="F84" i="9"/>
  <c r="H83" i="9"/>
  <c r="G83" i="9"/>
  <c r="F83" i="9"/>
  <c r="E83" i="9"/>
  <c r="B83" i="9" s="1"/>
  <c r="H82" i="9"/>
  <c r="G82" i="9"/>
  <c r="F82" i="9"/>
  <c r="E82" i="9"/>
  <c r="H81" i="9"/>
  <c r="G81" i="9"/>
  <c r="E81" i="9" s="1"/>
  <c r="B81" i="9" s="1"/>
  <c r="F81" i="9"/>
  <c r="H80" i="9"/>
  <c r="G80" i="9"/>
  <c r="F80" i="9"/>
  <c r="H79" i="9"/>
  <c r="G79" i="9"/>
  <c r="F79" i="9"/>
  <c r="E79" i="9"/>
  <c r="B79" i="9" s="1"/>
  <c r="H78" i="9"/>
  <c r="G78" i="9"/>
  <c r="F78" i="9"/>
  <c r="E78" i="9"/>
  <c r="B78" i="9" s="1"/>
  <c r="H77" i="9"/>
  <c r="G77" i="9"/>
  <c r="E77" i="9" s="1"/>
  <c r="B77" i="9" s="1"/>
  <c r="F77" i="9"/>
  <c r="H76" i="9"/>
  <c r="G76" i="9"/>
  <c r="F76" i="9"/>
  <c r="H75" i="9"/>
  <c r="G75" i="9"/>
  <c r="F75" i="9"/>
  <c r="E75" i="9"/>
  <c r="B75" i="9" s="1"/>
  <c r="H74" i="9"/>
  <c r="G74" i="9"/>
  <c r="F74" i="9"/>
  <c r="E74" i="9"/>
  <c r="H73" i="9"/>
  <c r="G73" i="9"/>
  <c r="E73" i="9" s="1"/>
  <c r="B73" i="9" s="1"/>
  <c r="F73" i="9"/>
  <c r="H72" i="9"/>
  <c r="G72" i="9"/>
  <c r="E72" i="9" s="1"/>
  <c r="B72" i="9" s="1"/>
  <c r="F72" i="9"/>
  <c r="H71" i="9"/>
  <c r="G71" i="9"/>
  <c r="F71" i="9"/>
  <c r="E71" i="9"/>
  <c r="B71" i="9" s="1"/>
  <c r="H70" i="9"/>
  <c r="G70" i="9"/>
  <c r="F70" i="9"/>
  <c r="E70" i="9"/>
  <c r="H69" i="9"/>
  <c r="G69" i="9"/>
  <c r="F69" i="9"/>
  <c r="H68" i="9"/>
  <c r="G68" i="9"/>
  <c r="F68" i="9"/>
  <c r="H67" i="9"/>
  <c r="G67" i="9"/>
  <c r="F67" i="9"/>
  <c r="E67" i="9"/>
  <c r="B67" i="9" s="1"/>
  <c r="H66" i="9"/>
  <c r="G66" i="9"/>
  <c r="F66" i="9"/>
  <c r="E66" i="9"/>
  <c r="H65" i="9"/>
  <c r="G65" i="9"/>
  <c r="E65" i="9" s="1"/>
  <c r="B65" i="9" s="1"/>
  <c r="F65" i="9"/>
  <c r="H64" i="9"/>
  <c r="G64" i="9"/>
  <c r="F64" i="9"/>
  <c r="H63" i="9"/>
  <c r="G63" i="9"/>
  <c r="F63" i="9"/>
  <c r="E63" i="9"/>
  <c r="B63" i="9" s="1"/>
  <c r="H62" i="9"/>
  <c r="G62" i="9"/>
  <c r="F62" i="9"/>
  <c r="E62" i="9"/>
  <c r="B62" i="9" s="1"/>
  <c r="H61" i="9"/>
  <c r="G61" i="9"/>
  <c r="E61" i="9" s="1"/>
  <c r="B61" i="9" s="1"/>
  <c r="F61" i="9"/>
  <c r="H60" i="9"/>
  <c r="G60" i="9"/>
  <c r="F60" i="9"/>
  <c r="H59" i="9"/>
  <c r="G59" i="9"/>
  <c r="F59" i="9"/>
  <c r="E59" i="9"/>
  <c r="B59" i="9" s="1"/>
  <c r="H58" i="9"/>
  <c r="G58" i="9"/>
  <c r="F58" i="9"/>
  <c r="E58" i="9"/>
  <c r="H57" i="9"/>
  <c r="G57" i="9"/>
  <c r="E57" i="9" s="1"/>
  <c r="B57" i="9" s="1"/>
  <c r="F57" i="9"/>
  <c r="H56" i="9"/>
  <c r="G56" i="9"/>
  <c r="E56" i="9" s="1"/>
  <c r="B56" i="9" s="1"/>
  <c r="F56" i="9"/>
  <c r="H55" i="9"/>
  <c r="G55" i="9"/>
  <c r="F55" i="9"/>
  <c r="E55" i="9"/>
  <c r="B55" i="9" s="1"/>
  <c r="H54" i="9"/>
  <c r="G54" i="9"/>
  <c r="F54" i="9"/>
  <c r="E54" i="9"/>
  <c r="H53" i="9"/>
  <c r="G53" i="9"/>
  <c r="E53" i="9" s="1"/>
  <c r="B53" i="9" s="1"/>
  <c r="F53" i="9"/>
  <c r="H52" i="9"/>
  <c r="G52" i="9"/>
  <c r="F52" i="9"/>
  <c r="H51" i="9"/>
  <c r="G51" i="9"/>
  <c r="F51" i="9"/>
  <c r="E51" i="9"/>
  <c r="B51" i="9" s="1"/>
  <c r="H50" i="9"/>
  <c r="G50" i="9"/>
  <c r="F50" i="9"/>
  <c r="E50" i="9"/>
  <c r="H49" i="9"/>
  <c r="G49" i="9"/>
  <c r="E49" i="9" s="1"/>
  <c r="B49" i="9" s="1"/>
  <c r="F49" i="9"/>
  <c r="H48" i="9"/>
  <c r="G48" i="9"/>
  <c r="F48" i="9"/>
  <c r="H47" i="9"/>
  <c r="G47" i="9"/>
  <c r="F47" i="9"/>
  <c r="E47" i="9"/>
  <c r="B47" i="9" s="1"/>
  <c r="H46" i="9"/>
  <c r="E46" i="9" s="1"/>
  <c r="B46" i="9" s="1"/>
  <c r="G46" i="9"/>
  <c r="F46" i="9"/>
  <c r="H45" i="9"/>
  <c r="G45" i="9"/>
  <c r="F45" i="9"/>
  <c r="H44" i="9"/>
  <c r="G44" i="9"/>
  <c r="F44" i="9"/>
  <c r="H43" i="9"/>
  <c r="E43" i="9" s="1"/>
  <c r="B43" i="9" s="1"/>
  <c r="G43" i="9"/>
  <c r="F43" i="9"/>
  <c r="H42" i="9"/>
  <c r="G42" i="9"/>
  <c r="F42" i="9"/>
  <c r="E42" i="9"/>
  <c r="H41" i="9"/>
  <c r="G41" i="9"/>
  <c r="F41" i="9"/>
  <c r="H40" i="9"/>
  <c r="G40" i="9"/>
  <c r="F40" i="9"/>
  <c r="H39" i="9"/>
  <c r="G39" i="9"/>
  <c r="F39" i="9"/>
  <c r="E39" i="9"/>
  <c r="B39" i="9" s="1"/>
  <c r="H38" i="9"/>
  <c r="E38" i="9" s="1"/>
  <c r="G38" i="9"/>
  <c r="F38" i="9"/>
  <c r="H37" i="9"/>
  <c r="G37" i="9"/>
  <c r="E37" i="9" s="1"/>
  <c r="B37" i="9" s="1"/>
  <c r="F37" i="9"/>
  <c r="H36" i="9"/>
  <c r="G36" i="9"/>
  <c r="F36" i="9"/>
  <c r="H35" i="9"/>
  <c r="E35" i="9" s="1"/>
  <c r="B35" i="9" s="1"/>
  <c r="G35" i="9"/>
  <c r="F35" i="9"/>
  <c r="H34" i="9"/>
  <c r="E34" i="9" s="1"/>
  <c r="G34" i="9"/>
  <c r="F34" i="9"/>
  <c r="H33" i="9"/>
  <c r="G33" i="9"/>
  <c r="F33" i="9"/>
  <c r="H32" i="9"/>
  <c r="G32" i="9"/>
  <c r="F32" i="9"/>
  <c r="H31" i="9"/>
  <c r="E31" i="9" s="1"/>
  <c r="B31" i="9" s="1"/>
  <c r="G31" i="9"/>
  <c r="F31" i="9"/>
  <c r="H30" i="9"/>
  <c r="E30" i="9" s="1"/>
  <c r="B30" i="9" s="1"/>
  <c r="G30" i="9"/>
  <c r="F30" i="9"/>
  <c r="H29" i="9"/>
  <c r="G29" i="9"/>
  <c r="E29" i="9" s="1"/>
  <c r="B29" i="9" s="1"/>
  <c r="F29" i="9"/>
  <c r="H28" i="9"/>
  <c r="G28" i="9"/>
  <c r="F28" i="9"/>
  <c r="H27" i="9"/>
  <c r="G27" i="9"/>
  <c r="F27" i="9"/>
  <c r="H26" i="9"/>
  <c r="G26" i="9"/>
  <c r="F26" i="9"/>
  <c r="E26" i="9"/>
  <c r="H25" i="9"/>
  <c r="G25" i="9"/>
  <c r="E25" i="9" s="1"/>
  <c r="B25" i="9" s="1"/>
  <c r="F25" i="9"/>
  <c r="H24" i="9"/>
  <c r="G24" i="9"/>
  <c r="E24" i="9" s="1"/>
  <c r="B24" i="9" s="1"/>
  <c r="F24" i="9"/>
  <c r="H23" i="9"/>
  <c r="E23" i="9" s="1"/>
  <c r="B23" i="9" s="1"/>
  <c r="G23" i="9"/>
  <c r="F23" i="9"/>
  <c r="H22" i="9"/>
  <c r="G22" i="9"/>
  <c r="F22" i="9"/>
  <c r="E22" i="9"/>
  <c r="F21" i="9"/>
  <c r="F4" i="9"/>
  <c r="O3" i="9"/>
  <c r="G275" i="9" s="1"/>
  <c r="E275" i="9" s="1"/>
  <c r="B275" i="9" s="1"/>
  <c r="I3" i="9"/>
  <c r="H3" i="9"/>
  <c r="G3" i="9"/>
  <c r="D101" i="8"/>
  <c r="C1576" i="1" s="1"/>
  <c r="D95" i="8"/>
  <c r="D90" i="8"/>
  <c r="D85" i="8"/>
  <c r="D80" i="8"/>
  <c r="D75" i="8"/>
  <c r="D70" i="8"/>
  <c r="D65" i="8"/>
  <c r="D60" i="8"/>
  <c r="D55" i="8"/>
  <c r="D50" i="8"/>
  <c r="D44" i="8"/>
  <c r="D36" i="8"/>
  <c r="D26" i="8"/>
  <c r="D24" i="8" s="1"/>
  <c r="D18" i="8"/>
  <c r="D8" i="8"/>
  <c r="D6" i="8" s="1"/>
  <c r="C1481" i="1" s="1"/>
  <c r="E44" i="7"/>
  <c r="D44" i="7"/>
  <c r="E39" i="7"/>
  <c r="D39" i="7"/>
  <c r="D38" i="7" s="1"/>
  <c r="H31" i="3" s="1"/>
  <c r="E38" i="7"/>
  <c r="E30" i="7"/>
  <c r="D30" i="7"/>
  <c r="E23" i="7"/>
  <c r="E22" i="7" s="1"/>
  <c r="D23" i="7"/>
  <c r="D22" i="7" s="1"/>
  <c r="H30" i="3" s="1"/>
  <c r="E14" i="7"/>
  <c r="D14" i="7"/>
  <c r="E7" i="7"/>
  <c r="D7" i="7"/>
  <c r="D6" i="7" s="1"/>
  <c r="C1437" i="1"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F115" i="6" s="1"/>
  <c r="D115" i="6"/>
  <c r="D114" i="6" s="1"/>
  <c r="H27" i="3" s="1"/>
  <c r="E114" i="6"/>
  <c r="F114" i="6" s="1"/>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F249" i="5"/>
  <c r="F248" i="5"/>
  <c r="F247" i="5"/>
  <c r="E246" i="5"/>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D191" i="5"/>
  <c r="E190" i="5"/>
  <c r="H310" i="9" s="1"/>
  <c r="D190" i="5"/>
  <c r="G310" i="9" s="1"/>
  <c r="F189" i="5"/>
  <c r="F188" i="5"/>
  <c r="F187" i="5"/>
  <c r="F186" i="5"/>
  <c r="F185" i="5"/>
  <c r="F184" i="5"/>
  <c r="F183" i="5"/>
  <c r="F182" i="5"/>
  <c r="F181" i="5"/>
  <c r="E180" i="5"/>
  <c r="E177" i="5" s="1"/>
  <c r="D1154" i="1" s="1"/>
  <c r="D180" i="5"/>
  <c r="D177"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E78" i="5"/>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D580" i="4" s="1"/>
  <c r="F584" i="4"/>
  <c r="F583" i="4"/>
  <c r="F582" i="4"/>
  <c r="F581" i="4"/>
  <c r="E581" i="4"/>
  <c r="D581" i="4"/>
  <c r="F580" i="4"/>
  <c r="F579" i="4"/>
  <c r="F578" i="4"/>
  <c r="F577" i="4"/>
  <c r="E577" i="4"/>
  <c r="D577" i="4"/>
  <c r="F576" i="4"/>
  <c r="F575" i="4"/>
  <c r="E574" i="4"/>
  <c r="D574" i="4"/>
  <c r="F573" i="4"/>
  <c r="F572" i="4"/>
  <c r="E571" i="4"/>
  <c r="E567" i="4"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F418" i="4" s="1"/>
  <c r="D418" i="4"/>
  <c r="F417" i="4"/>
  <c r="E417" i="4"/>
  <c r="E644" i="4" s="1"/>
  <c r="D417" i="4"/>
  <c r="E416" i="4"/>
  <c r="D416" i="4"/>
  <c r="D643" i="4" s="1"/>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E351" i="4" s="1"/>
  <c r="D356" i="4"/>
  <c r="D351"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E299" i="4" s="1"/>
  <c r="E298" i="4" s="1"/>
  <c r="D304" i="4"/>
  <c r="D299" i="4" s="1"/>
  <c r="F303" i="4"/>
  <c r="F302" i="4"/>
  <c r="F301" i="4"/>
  <c r="F300" i="4"/>
  <c r="E300" i="4"/>
  <c r="D300" i="4"/>
  <c r="F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5" i="1" s="1"/>
  <c r="D259" i="4"/>
  <c r="F258" i="4"/>
  <c r="F257" i="4"/>
  <c r="F256" i="4"/>
  <c r="F255" i="4"/>
  <c r="F254" i="4"/>
  <c r="E253" i="4"/>
  <c r="D253" i="4"/>
  <c r="F253" i="4" s="1"/>
  <c r="D252" i="4"/>
  <c r="F251" i="4"/>
  <c r="F250" i="4"/>
  <c r="F249" i="4"/>
  <c r="F248" i="4"/>
  <c r="F247" i="4"/>
  <c r="E247" i="4"/>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E139" i="4"/>
  <c r="D139" i="4"/>
  <c r="F139" i="4" s="1"/>
  <c r="F138" i="4"/>
  <c r="F137" i="4"/>
  <c r="F136" i="4"/>
  <c r="F135" i="4"/>
  <c r="E134" i="4"/>
  <c r="G193" i="9" s="1"/>
  <c r="E193" i="9" s="1"/>
  <c r="B193" i="9" s="1"/>
  <c r="D134" i="4"/>
  <c r="E133" i="4"/>
  <c r="F132" i="4"/>
  <c r="F131" i="4"/>
  <c r="F130" i="4"/>
  <c r="F129" i="4"/>
  <c r="E128" i="4"/>
  <c r="F128" i="4" s="1"/>
  <c r="D128" i="4"/>
  <c r="F127" i="4"/>
  <c r="F126" i="4"/>
  <c r="E125" i="4"/>
  <c r="F125" i="4" s="1"/>
  <c r="D125" i="4"/>
  <c r="E124" i="4"/>
  <c r="D120" i="1" s="1"/>
  <c r="D124" i="4"/>
  <c r="F123" i="4"/>
  <c r="F122" i="4"/>
  <c r="F121" i="4"/>
  <c r="E120" i="4"/>
  <c r="D120" i="4"/>
  <c r="F120" i="4" s="1"/>
  <c r="F119" i="4"/>
  <c r="F118" i="4"/>
  <c r="F117" i="4"/>
  <c r="F116" i="4"/>
  <c r="F115" i="4"/>
  <c r="F114" i="4"/>
  <c r="F113" i="4"/>
  <c r="E112" i="4"/>
  <c r="F112" i="4" s="1"/>
  <c r="D112" i="4"/>
  <c r="F111" i="4"/>
  <c r="F110" i="4"/>
  <c r="F109" i="4"/>
  <c r="F108" i="4"/>
  <c r="E107" i="4"/>
  <c r="E106" i="4"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3" i="4"/>
  <c r="F52" i="4"/>
  <c r="E51" i="4"/>
  <c r="D51" i="4"/>
  <c r="F51" i="4" s="1"/>
  <c r="F49" i="4"/>
  <c r="F48" i="4"/>
  <c r="F47" i="4"/>
  <c r="F46" i="4"/>
  <c r="F45" i="4"/>
  <c r="E45" i="4"/>
  <c r="D45" i="4"/>
  <c r="F44" i="4"/>
  <c r="E44" i="4"/>
  <c r="D44"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H1576" i="1"/>
  <c r="G1576" i="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G1541" i="1"/>
  <c r="C1541" i="1"/>
  <c r="C1540" i="1"/>
  <c r="G1539" i="1"/>
  <c r="C1539" i="1"/>
  <c r="H1539" i="1" s="1"/>
  <c r="H1538" i="1"/>
  <c r="C1538" i="1"/>
  <c r="G1538" i="1" s="1"/>
  <c r="H1537" i="1"/>
  <c r="G1537" i="1"/>
  <c r="C1537" i="1"/>
  <c r="C1536" i="1"/>
  <c r="G1535" i="1"/>
  <c r="C1535" i="1"/>
  <c r="H1535" i="1" s="1"/>
  <c r="H1534" i="1"/>
  <c r="C1534" i="1"/>
  <c r="G1534" i="1" s="1"/>
  <c r="H1533" i="1"/>
  <c r="G1533" i="1"/>
  <c r="C1533" i="1"/>
  <c r="C1532" i="1"/>
  <c r="G1531" i="1"/>
  <c r="C1531" i="1"/>
  <c r="H1531" i="1" s="1"/>
  <c r="H1530" i="1"/>
  <c r="C1530" i="1"/>
  <c r="G1530" i="1" s="1"/>
  <c r="H1529" i="1"/>
  <c r="G1529" i="1"/>
  <c r="C1529" i="1"/>
  <c r="C1528" i="1"/>
  <c r="G1527" i="1"/>
  <c r="C1527" i="1"/>
  <c r="H1527" i="1" s="1"/>
  <c r="H1526" i="1"/>
  <c r="C1526" i="1"/>
  <c r="G1526" i="1" s="1"/>
  <c r="H1525" i="1"/>
  <c r="G1525" i="1"/>
  <c r="C1525" i="1"/>
  <c r="G1523" i="1"/>
  <c r="C1523" i="1"/>
  <c r="H1523" i="1" s="1"/>
  <c r="H1522" i="1"/>
  <c r="C1522" i="1"/>
  <c r="G1522" i="1" s="1"/>
  <c r="H1521" i="1"/>
  <c r="G1521" i="1"/>
  <c r="C1521" i="1"/>
  <c r="C1520" i="1"/>
  <c r="G1519" i="1"/>
  <c r="C1519" i="1"/>
  <c r="H1519" i="1" s="1"/>
  <c r="C1516" i="1"/>
  <c r="G1515" i="1"/>
  <c r="C1515" i="1"/>
  <c r="H1515" i="1" s="1"/>
  <c r="H1514" i="1"/>
  <c r="C1514" i="1"/>
  <c r="G1514" i="1" s="1"/>
  <c r="H1513" i="1"/>
  <c r="G1513" i="1"/>
  <c r="C1513" i="1"/>
  <c r="C1512" i="1"/>
  <c r="G1511" i="1"/>
  <c r="C1511" i="1"/>
  <c r="H1511" i="1" s="1"/>
  <c r="C1510" i="1"/>
  <c r="G1510" i="1" s="1"/>
  <c r="H1509" i="1"/>
  <c r="G1509" i="1"/>
  <c r="C1509" i="1"/>
  <c r="C1508" i="1"/>
  <c r="C1507" i="1"/>
  <c r="H1507" i="1" s="1"/>
  <c r="H1506" i="1"/>
  <c r="C1506" i="1"/>
  <c r="G1506" i="1" s="1"/>
  <c r="H1505" i="1"/>
  <c r="G1505" i="1"/>
  <c r="C1505" i="1"/>
  <c r="C1504" i="1"/>
  <c r="C1503" i="1"/>
  <c r="H1503" i="1" s="1"/>
  <c r="C1502" i="1"/>
  <c r="G1502" i="1" s="1"/>
  <c r="C1501" i="1"/>
  <c r="H1501" i="1" s="1"/>
  <c r="C1500" i="1"/>
  <c r="C1499" i="1"/>
  <c r="H1499" i="1" s="1"/>
  <c r="H1498" i="1"/>
  <c r="C1498" i="1"/>
  <c r="G1498" i="1" s="1"/>
  <c r="H1497" i="1"/>
  <c r="G1497" i="1"/>
  <c r="C1497" i="1"/>
  <c r="C1496" i="1"/>
  <c r="G1495" i="1"/>
  <c r="C1495" i="1"/>
  <c r="H1495" i="1" s="1"/>
  <c r="H1494" i="1"/>
  <c r="C1494" i="1"/>
  <c r="G1494" i="1" s="1"/>
  <c r="H1493" i="1"/>
  <c r="G1493" i="1"/>
  <c r="C1493" i="1"/>
  <c r="C1492" i="1"/>
  <c r="G1491" i="1"/>
  <c r="C1491" i="1"/>
  <c r="H1491" i="1" s="1"/>
  <c r="H1490" i="1"/>
  <c r="C1490" i="1"/>
  <c r="G1490" i="1" s="1"/>
  <c r="C1489" i="1"/>
  <c r="H1489" i="1" s="1"/>
  <c r="C1488" i="1"/>
  <c r="G1487" i="1"/>
  <c r="C1487" i="1"/>
  <c r="H1487" i="1" s="1"/>
  <c r="H1486" i="1"/>
  <c r="C1486" i="1"/>
  <c r="G1486" i="1" s="1"/>
  <c r="H1485" i="1"/>
  <c r="C1485" i="1"/>
  <c r="G1485" i="1" s="1"/>
  <c r="C1484" i="1"/>
  <c r="C1482" i="1"/>
  <c r="G1482" i="1" s="1"/>
  <c r="C1480" i="1"/>
  <c r="G1479" i="1"/>
  <c r="D1479" i="1"/>
  <c r="C1479" i="1"/>
  <c r="J1479" i="1" s="1"/>
  <c r="D1478" i="1"/>
  <c r="C1478" i="1"/>
  <c r="G1477" i="1"/>
  <c r="D1477" i="1"/>
  <c r="C1477" i="1"/>
  <c r="J1477" i="1" s="1"/>
  <c r="D1476" i="1"/>
  <c r="C1476" i="1"/>
  <c r="D1475" i="1"/>
  <c r="C1475" i="1"/>
  <c r="G1474" i="1"/>
  <c r="D1474" i="1"/>
  <c r="C1474" i="1"/>
  <c r="J1474" i="1" s="1"/>
  <c r="D1473" i="1"/>
  <c r="C1473" i="1"/>
  <c r="G1472" i="1"/>
  <c r="D1472" i="1"/>
  <c r="C1472" i="1"/>
  <c r="J1472" i="1" s="1"/>
  <c r="D1471" i="1"/>
  <c r="C1471" i="1"/>
  <c r="D1470" i="1"/>
  <c r="C1470" i="1"/>
  <c r="D1469" i="1"/>
  <c r="C1469" i="1"/>
  <c r="G1468" i="1"/>
  <c r="D1468" i="1"/>
  <c r="C1468" i="1"/>
  <c r="J1468" i="1" s="1"/>
  <c r="D1467" i="1"/>
  <c r="C1467" i="1"/>
  <c r="G1466" i="1"/>
  <c r="D1466" i="1"/>
  <c r="C1466" i="1"/>
  <c r="J1466" i="1" s="1"/>
  <c r="D1465" i="1"/>
  <c r="C1465" i="1"/>
  <c r="G1464" i="1"/>
  <c r="D1464" i="1"/>
  <c r="C1464" i="1"/>
  <c r="J1464" i="1" s="1"/>
  <c r="D1463" i="1"/>
  <c r="C1463" i="1"/>
  <c r="G1462" i="1"/>
  <c r="D1462" i="1"/>
  <c r="C1462" i="1"/>
  <c r="J1462" i="1" s="1"/>
  <c r="G1461" i="1"/>
  <c r="D1461" i="1"/>
  <c r="C1461" i="1"/>
  <c r="H1461" i="1" s="1"/>
  <c r="D1460" i="1"/>
  <c r="C1460" i="1"/>
  <c r="G1459" i="1"/>
  <c r="D1459" i="1"/>
  <c r="C1459" i="1"/>
  <c r="J1459" i="1" s="1"/>
  <c r="D1458" i="1"/>
  <c r="C1458" i="1"/>
  <c r="G1457" i="1"/>
  <c r="D1457" i="1"/>
  <c r="C1457" i="1"/>
  <c r="J1457" i="1" s="1"/>
  <c r="D1456" i="1"/>
  <c r="C1456" i="1"/>
  <c r="G1455" i="1"/>
  <c r="D1455" i="1"/>
  <c r="C1455" i="1"/>
  <c r="J1455" i="1" s="1"/>
  <c r="D1454" i="1"/>
  <c r="D1453" i="1"/>
  <c r="D1452" i="1"/>
  <c r="C1452" i="1"/>
  <c r="G1451" i="1"/>
  <c r="D1451" i="1"/>
  <c r="C1451" i="1"/>
  <c r="J1451" i="1" s="1"/>
  <c r="D1450" i="1"/>
  <c r="C1450" i="1"/>
  <c r="G1449" i="1"/>
  <c r="D1449" i="1"/>
  <c r="C1449" i="1"/>
  <c r="J1449" i="1" s="1"/>
  <c r="D1448" i="1"/>
  <c r="C1448" i="1"/>
  <c r="G1447" i="1"/>
  <c r="D1447" i="1"/>
  <c r="C1447" i="1"/>
  <c r="J1447" i="1" s="1"/>
  <c r="D1446" i="1"/>
  <c r="C1446" i="1"/>
  <c r="D1445" i="1"/>
  <c r="C1445" i="1"/>
  <c r="H1444" i="1"/>
  <c r="D1444" i="1"/>
  <c r="C1444" i="1"/>
  <c r="G1444" i="1" s="1"/>
  <c r="D1443" i="1"/>
  <c r="J1443" i="1" s="1"/>
  <c r="C1443" i="1"/>
  <c r="H1442" i="1"/>
  <c r="D1442" i="1"/>
  <c r="C1442" i="1"/>
  <c r="G1442" i="1" s="1"/>
  <c r="I1442" i="1" s="1"/>
  <c r="J1441" i="1"/>
  <c r="D1441" i="1"/>
  <c r="C1441" i="1"/>
  <c r="H1440" i="1"/>
  <c r="D1440" i="1"/>
  <c r="C1440" i="1"/>
  <c r="G1440" i="1" s="1"/>
  <c r="D1439" i="1"/>
  <c r="J1439" i="1" s="1"/>
  <c r="C1439" i="1"/>
  <c r="D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H1352" i="1"/>
  <c r="D1352" i="1"/>
  <c r="G1352" i="1" s="1"/>
  <c r="C1352" i="1"/>
  <c r="D1351" i="1"/>
  <c r="G1351" i="1" s="1"/>
  <c r="C1351" i="1"/>
  <c r="D1350" i="1"/>
  <c r="H1350" i="1" s="1"/>
  <c r="C1350" i="1"/>
  <c r="D1349" i="1"/>
  <c r="H1349" i="1" s="1"/>
  <c r="C1349" i="1"/>
  <c r="D1348" i="1"/>
  <c r="H1348" i="1" s="1"/>
  <c r="C1348"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H1337" i="1" s="1"/>
  <c r="C1337" i="1"/>
  <c r="D1336" i="1"/>
  <c r="H1336" i="1" s="1"/>
  <c r="C1336" i="1"/>
  <c r="D1335" i="1"/>
  <c r="H1335" i="1" s="1"/>
  <c r="C1335" i="1"/>
  <c r="D1334" i="1"/>
  <c r="H1334" i="1" s="1"/>
  <c r="C1334" i="1"/>
  <c r="D1333" i="1"/>
  <c r="H1333" i="1" s="1"/>
  <c r="C1333" i="1"/>
  <c r="D1332" i="1"/>
  <c r="H1332" i="1" s="1"/>
  <c r="C1332" i="1"/>
  <c r="D1331" i="1"/>
  <c r="H1331" i="1" s="1"/>
  <c r="C1331" i="1"/>
  <c r="D1330" i="1"/>
  <c r="H1330" i="1" s="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D1273" i="1"/>
  <c r="G1273" i="1" s="1"/>
  <c r="C1273" i="1"/>
  <c r="H1273" i="1" s="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D1245" i="1"/>
  <c r="C1245" i="1"/>
  <c r="G1245" i="1" s="1"/>
  <c r="D1244" i="1"/>
  <c r="C1244" i="1"/>
  <c r="H1244" i="1" s="1"/>
  <c r="H1243" i="1"/>
  <c r="G1243" i="1"/>
  <c r="D1243" i="1"/>
  <c r="C1243" i="1"/>
  <c r="H1242" i="1"/>
  <c r="G1242" i="1"/>
  <c r="D1242" i="1"/>
  <c r="C1242" i="1"/>
  <c r="D1241" i="1"/>
  <c r="H1241" i="1" s="1"/>
  <c r="C1241" i="1"/>
  <c r="H1240" i="1"/>
  <c r="G1240" i="1"/>
  <c r="D1240" i="1"/>
  <c r="C1240" i="1"/>
  <c r="H1239" i="1"/>
  <c r="G1239" i="1"/>
  <c r="D1239" i="1"/>
  <c r="C1239" i="1"/>
  <c r="H1238" i="1"/>
  <c r="G1238" i="1"/>
  <c r="D1238" i="1"/>
  <c r="C1238" i="1"/>
  <c r="D1237" i="1"/>
  <c r="C1237" i="1"/>
  <c r="H1237" i="1" s="1"/>
  <c r="D1236" i="1"/>
  <c r="C1236" i="1"/>
  <c r="H1236" i="1" s="1"/>
  <c r="C1235" i="1"/>
  <c r="H1234" i="1"/>
  <c r="G1234" i="1"/>
  <c r="D1234" i="1"/>
  <c r="C1234" i="1"/>
  <c r="H1233" i="1"/>
  <c r="G1233" i="1"/>
  <c r="D1233" i="1"/>
  <c r="C1233" i="1"/>
  <c r="D1232" i="1"/>
  <c r="C1232" i="1"/>
  <c r="H1232" i="1" s="1"/>
  <c r="H1231" i="1"/>
  <c r="G1231" i="1"/>
  <c r="D1231" i="1"/>
  <c r="C1231" i="1"/>
  <c r="H1230" i="1"/>
  <c r="G1230" i="1"/>
  <c r="D1230" i="1"/>
  <c r="C1230" i="1"/>
  <c r="D1229" i="1"/>
  <c r="G1229" i="1" s="1"/>
  <c r="C1229" i="1"/>
  <c r="H1229" i="1" s="1"/>
  <c r="D1228" i="1"/>
  <c r="C1228" i="1"/>
  <c r="G1228" i="1" s="1"/>
  <c r="D1227" i="1"/>
  <c r="G1227" i="1" s="1"/>
  <c r="C1227" i="1"/>
  <c r="H1226" i="1"/>
  <c r="G1226" i="1"/>
  <c r="D1226" i="1"/>
  <c r="C1226" i="1"/>
  <c r="H1225" i="1"/>
  <c r="G1225" i="1"/>
  <c r="D1225" i="1"/>
  <c r="C1225" i="1"/>
  <c r="D1224" i="1"/>
  <c r="C1224" i="1"/>
  <c r="D1223" i="1"/>
  <c r="H1223" i="1" s="1"/>
  <c r="C1223" i="1"/>
  <c r="H1221" i="1"/>
  <c r="G1221" i="1"/>
  <c r="D1221" i="1"/>
  <c r="C1221" i="1"/>
  <c r="H1220" i="1"/>
  <c r="G1220" i="1"/>
  <c r="D1220" i="1"/>
  <c r="C1220" i="1"/>
  <c r="H1219" i="1"/>
  <c r="G1219" i="1"/>
  <c r="D1219" i="1"/>
  <c r="C1219" i="1"/>
  <c r="H1218" i="1"/>
  <c r="D1218" i="1"/>
  <c r="G1218" i="1" s="1"/>
  <c r="C1218" i="1"/>
  <c r="D1217" i="1"/>
  <c r="C1217" i="1"/>
  <c r="H1217" i="1" s="1"/>
  <c r="D1216" i="1"/>
  <c r="C1216" i="1"/>
  <c r="H1216" i="1" s="1"/>
  <c r="C1215" i="1"/>
  <c r="G1213" i="1"/>
  <c r="D1213" i="1"/>
  <c r="C1213" i="1"/>
  <c r="H1213" i="1" s="1"/>
  <c r="H1212" i="1"/>
  <c r="G1212" i="1"/>
  <c r="D1212" i="1"/>
  <c r="C1212" i="1"/>
  <c r="D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G1166" i="1"/>
  <c r="D1166" i="1"/>
  <c r="C1166" i="1"/>
  <c r="H1166" i="1" s="1"/>
  <c r="H1165" i="1"/>
  <c r="D1165" i="1"/>
  <c r="C1165" i="1"/>
  <c r="G1165" i="1" s="1"/>
  <c r="H1164" i="1"/>
  <c r="G1164" i="1"/>
  <c r="D1164" i="1"/>
  <c r="C1164" i="1"/>
  <c r="D1163" i="1"/>
  <c r="C1163" i="1"/>
  <c r="G1163" i="1" s="1"/>
  <c r="H1162" i="1"/>
  <c r="G1162" i="1"/>
  <c r="D1162" i="1"/>
  <c r="C1162" i="1"/>
  <c r="H1161" i="1"/>
  <c r="G1161" i="1"/>
  <c r="D1161" i="1"/>
  <c r="C1161" i="1"/>
  <c r="D1160" i="1"/>
  <c r="C1160" i="1"/>
  <c r="G1160" i="1" s="1"/>
  <c r="H1159" i="1"/>
  <c r="G1159" i="1"/>
  <c r="D1159" i="1"/>
  <c r="C1159" i="1"/>
  <c r="H1158" i="1"/>
  <c r="G1158" i="1"/>
  <c r="D1158" i="1"/>
  <c r="C1158" i="1"/>
  <c r="H1157" i="1"/>
  <c r="G1157" i="1"/>
  <c r="D1157" i="1"/>
  <c r="C1157" i="1"/>
  <c r="D1156" i="1"/>
  <c r="C1156" i="1"/>
  <c r="G1156" i="1" s="1"/>
  <c r="D1155" i="1"/>
  <c r="C1155" i="1"/>
  <c r="C1154" i="1"/>
  <c r="D1151" i="1"/>
  <c r="C1151" i="1"/>
  <c r="H1151" i="1" s="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G1137" i="1"/>
  <c r="D1137" i="1"/>
  <c r="C1137" i="1"/>
  <c r="H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H1064" i="1" s="1"/>
  <c r="H1063" i="1"/>
  <c r="G1063" i="1"/>
  <c r="D1063" i="1"/>
  <c r="C1063" i="1"/>
  <c r="D1062" i="1"/>
  <c r="C1062" i="1"/>
  <c r="H1062" i="1" s="1"/>
  <c r="D1061" i="1"/>
  <c r="C1061" i="1"/>
  <c r="H1060" i="1"/>
  <c r="G1060" i="1"/>
  <c r="D1060" i="1"/>
  <c r="C1060" i="1"/>
  <c r="H1059" i="1"/>
  <c r="G1059" i="1"/>
  <c r="D1059" i="1"/>
  <c r="C1059" i="1"/>
  <c r="H1058" i="1"/>
  <c r="G1058" i="1"/>
  <c r="D1058" i="1"/>
  <c r="C1058" i="1"/>
  <c r="H1057" i="1"/>
  <c r="G1057" i="1"/>
  <c r="D1057" i="1"/>
  <c r="C1057" i="1"/>
  <c r="D1056" i="1"/>
  <c r="C1056" i="1"/>
  <c r="H1055" i="1"/>
  <c r="G1055" i="1"/>
  <c r="D1055" i="1"/>
  <c r="C1055" i="1"/>
  <c r="H1054" i="1"/>
  <c r="D1054" i="1"/>
  <c r="C1054" i="1"/>
  <c r="H1053" i="1"/>
  <c r="G1053" i="1"/>
  <c r="D1053" i="1"/>
  <c r="C1053" i="1"/>
  <c r="D1052" i="1"/>
  <c r="C1052" i="1"/>
  <c r="H1052" i="1" s="1"/>
  <c r="H1051" i="1"/>
  <c r="G1051" i="1"/>
  <c r="D1051" i="1"/>
  <c r="C1051" i="1"/>
  <c r="D1050" i="1"/>
  <c r="C1050" i="1"/>
  <c r="H1050" i="1" s="1"/>
  <c r="H1049" i="1"/>
  <c r="G1049" i="1"/>
  <c r="D1049" i="1"/>
  <c r="C1049" i="1"/>
  <c r="D1048" i="1"/>
  <c r="C1048" i="1"/>
  <c r="H1048"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C1035" i="1"/>
  <c r="H1035" i="1" s="1"/>
  <c r="D1034" i="1"/>
  <c r="C1034" i="1"/>
  <c r="H1034" i="1" s="1"/>
  <c r="D1033" i="1"/>
  <c r="C1033" i="1"/>
  <c r="H1033" i="1" s="1"/>
  <c r="D1032" i="1"/>
  <c r="C1032" i="1"/>
  <c r="H1032" i="1" s="1"/>
  <c r="H1031" i="1"/>
  <c r="G1031" i="1"/>
  <c r="D1031" i="1"/>
  <c r="C1031" i="1"/>
  <c r="D1030" i="1"/>
  <c r="C1030" i="1"/>
  <c r="H1030" i="1" s="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H1018" i="1" s="1"/>
  <c r="H1017" i="1"/>
  <c r="G1017" i="1"/>
  <c r="D1017" i="1"/>
  <c r="C1017" i="1"/>
  <c r="H1016" i="1"/>
  <c r="G1016" i="1"/>
  <c r="D1016" i="1"/>
  <c r="C1016" i="1"/>
  <c r="D1015" i="1"/>
  <c r="C1015" i="1"/>
  <c r="H1015" i="1" s="1"/>
  <c r="D1014" i="1"/>
  <c r="C1014" i="1"/>
  <c r="D1013" i="1"/>
  <c r="C1013" i="1"/>
  <c r="H1012" i="1"/>
  <c r="G1012" i="1"/>
  <c r="D1012" i="1"/>
  <c r="C1012" i="1"/>
  <c r="H1011" i="1"/>
  <c r="G1011" i="1"/>
  <c r="D1011" i="1"/>
  <c r="C1011" i="1"/>
  <c r="H1010" i="1"/>
  <c r="G1010" i="1"/>
  <c r="D1010" i="1"/>
  <c r="C1010" i="1"/>
  <c r="H1009" i="1"/>
  <c r="G1009" i="1"/>
  <c r="D1009" i="1"/>
  <c r="C1009" i="1"/>
  <c r="D1008" i="1"/>
  <c r="C1008" i="1"/>
  <c r="H1008" i="1" s="1"/>
  <c r="D1007" i="1"/>
  <c r="C1007" i="1"/>
  <c r="H1007" i="1" s="1"/>
  <c r="D1006" i="1"/>
  <c r="C1006" i="1"/>
  <c r="H1006" i="1" s="1"/>
  <c r="H1005" i="1"/>
  <c r="G1005" i="1"/>
  <c r="D1005" i="1"/>
  <c r="C1005" i="1"/>
  <c r="D1004" i="1"/>
  <c r="C1004" i="1"/>
  <c r="H1004" i="1" s="1"/>
  <c r="D1003" i="1"/>
  <c r="C1003" i="1"/>
  <c r="H1003" i="1" s="1"/>
  <c r="H1002" i="1"/>
  <c r="G1002" i="1"/>
  <c r="D1002" i="1"/>
  <c r="C1002" i="1"/>
  <c r="H1001" i="1"/>
  <c r="G1001" i="1"/>
  <c r="D1001" i="1"/>
  <c r="C1001" i="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H992" i="1"/>
  <c r="G992" i="1"/>
  <c r="D992" i="1"/>
  <c r="C992" i="1"/>
  <c r="D991" i="1"/>
  <c r="C991" i="1"/>
  <c r="H991" i="1" s="1"/>
  <c r="D989" i="1"/>
  <c r="C989" i="1"/>
  <c r="H989" i="1" s="1"/>
  <c r="D988" i="1"/>
  <c r="C988" i="1"/>
  <c r="H988" i="1" s="1"/>
  <c r="D987" i="1"/>
  <c r="G987" i="1" s="1"/>
  <c r="C987" i="1"/>
  <c r="H987" i="1" s="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D688" i="1"/>
  <c r="H688" i="1" s="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G645" i="1" s="1"/>
  <c r="C645" i="1"/>
  <c r="H644" i="1"/>
  <c r="G644" i="1"/>
  <c r="D644" i="1"/>
  <c r="C644" i="1"/>
  <c r="H643" i="1"/>
  <c r="G643" i="1"/>
  <c r="D643" i="1"/>
  <c r="C643" i="1"/>
  <c r="H642" i="1"/>
  <c r="G642" i="1"/>
  <c r="D642" i="1"/>
  <c r="C642" i="1"/>
  <c r="H641" i="1"/>
  <c r="D641" i="1"/>
  <c r="G641" i="1" s="1"/>
  <c r="C641" i="1"/>
  <c r="H638" i="1"/>
  <c r="D638" i="1"/>
  <c r="G638" i="1" s="1"/>
  <c r="C638" i="1"/>
  <c r="C637" i="1"/>
  <c r="H632" i="1"/>
  <c r="D632" i="1"/>
  <c r="G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D412" i="1"/>
  <c r="H412" i="1" s="1"/>
  <c r="C412" i="1"/>
  <c r="D411" i="1"/>
  <c r="H411" i="1" s="1"/>
  <c r="C411" i="1"/>
  <c r="H406" i="1"/>
  <c r="D406" i="1"/>
  <c r="G406" i="1" s="1"/>
  <c r="C406" i="1"/>
  <c r="D405" i="1"/>
  <c r="G405" i="1" s="1"/>
  <c r="C405" i="1"/>
  <c r="H404" i="1"/>
  <c r="D404" i="1"/>
  <c r="G404" i="1" s="1"/>
  <c r="C404" i="1"/>
  <c r="H401" i="1"/>
  <c r="G401" i="1"/>
  <c r="D401" i="1"/>
  <c r="C401" i="1"/>
  <c r="H400" i="1"/>
  <c r="G400" i="1"/>
  <c r="D400" i="1"/>
  <c r="C400" i="1"/>
  <c r="H399" i="1"/>
  <c r="G399" i="1"/>
  <c r="D399" i="1"/>
  <c r="C399" i="1"/>
  <c r="H398" i="1"/>
  <c r="D398" i="1"/>
  <c r="G398" i="1" s="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D291" i="1"/>
  <c r="G291" i="1" s="1"/>
  <c r="C291" i="1"/>
  <c r="D290" i="1"/>
  <c r="H290" i="1" s="1"/>
  <c r="C290" i="1"/>
  <c r="H289" i="1"/>
  <c r="D289" i="1"/>
  <c r="G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H258" i="1"/>
  <c r="G258" i="1"/>
  <c r="D258" i="1"/>
  <c r="C258" i="1"/>
  <c r="D257" i="1"/>
  <c r="H257" i="1" s="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D246" i="1"/>
  <c r="G246" i="1" s="1"/>
  <c r="C246" i="1"/>
  <c r="H245" i="1"/>
  <c r="G245" i="1"/>
  <c r="D245" i="1"/>
  <c r="C245" i="1"/>
  <c r="H244" i="1"/>
  <c r="G244" i="1"/>
  <c r="D244" i="1"/>
  <c r="C244" i="1"/>
  <c r="H243" i="1"/>
  <c r="D243" i="1"/>
  <c r="G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D189" i="1"/>
  <c r="G189" i="1" s="1"/>
  <c r="C189" i="1"/>
  <c r="H188" i="1"/>
  <c r="D188" i="1"/>
  <c r="G188" i="1" s="1"/>
  <c r="C188" i="1"/>
  <c r="H187" i="1"/>
  <c r="G187" i="1"/>
  <c r="D187" i="1"/>
  <c r="C187" i="1"/>
  <c r="H186" i="1"/>
  <c r="G186" i="1"/>
  <c r="D186" i="1"/>
  <c r="C186" i="1"/>
  <c r="H185" i="1"/>
  <c r="G185" i="1"/>
  <c r="D185" i="1"/>
  <c r="C185" i="1"/>
  <c r="D184" i="1"/>
  <c r="H184" i="1" s="1"/>
  <c r="C184" i="1"/>
  <c r="H183" i="1"/>
  <c r="G183" i="1"/>
  <c r="D183" i="1"/>
  <c r="C183" i="1"/>
  <c r="H182" i="1"/>
  <c r="G182" i="1"/>
  <c r="D182" i="1"/>
  <c r="C182" i="1"/>
  <c r="H181" i="1"/>
  <c r="D181" i="1"/>
  <c r="G181" i="1" s="1"/>
  <c r="C181" i="1"/>
  <c r="H180" i="1"/>
  <c r="D180" i="1"/>
  <c r="G180" i="1" s="1"/>
  <c r="C180" i="1"/>
  <c r="H179" i="1"/>
  <c r="G179" i="1"/>
  <c r="D179" i="1"/>
  <c r="C179" i="1"/>
  <c r="H178" i="1"/>
  <c r="G178" i="1"/>
  <c r="D178" i="1"/>
  <c r="C178" i="1"/>
  <c r="H177" i="1"/>
  <c r="D177" i="1"/>
  <c r="G177" i="1" s="1"/>
  <c r="C177" i="1"/>
  <c r="H176" i="1"/>
  <c r="G176" i="1"/>
  <c r="D176" i="1"/>
  <c r="C176" i="1"/>
  <c r="H175" i="1"/>
  <c r="D175" i="1"/>
  <c r="G175" i="1" s="1"/>
  <c r="C175" i="1"/>
  <c r="H174" i="1"/>
  <c r="D174" i="1"/>
  <c r="G174" i="1" s="1"/>
  <c r="C174" i="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G162" i="1"/>
  <c r="D162" i="1"/>
  <c r="C162" i="1"/>
  <c r="H161" i="1"/>
  <c r="D161" i="1"/>
  <c r="G161" i="1" s="1"/>
  <c r="C161" i="1"/>
  <c r="D160" i="1"/>
  <c r="G160" i="1" s="1"/>
  <c r="C160" i="1"/>
  <c r="H158" i="1"/>
  <c r="G158" i="1"/>
  <c r="D158" i="1"/>
  <c r="C158" i="1"/>
  <c r="H157" i="1"/>
  <c r="D157" i="1"/>
  <c r="G157" i="1" s="1"/>
  <c r="C157" i="1"/>
  <c r="H156" i="1"/>
  <c r="G156" i="1"/>
  <c r="D156" i="1"/>
  <c r="C156" i="1"/>
  <c r="H155" i="1"/>
  <c r="D155" i="1"/>
  <c r="G155" i="1" s="1"/>
  <c r="C155" i="1"/>
  <c r="H154" i="1"/>
  <c r="G154" i="1"/>
  <c r="D154" i="1"/>
  <c r="C154" i="1"/>
  <c r="H153" i="1"/>
  <c r="D153" i="1"/>
  <c r="G153" i="1" s="1"/>
  <c r="C153" i="1"/>
  <c r="H152" i="1"/>
  <c r="D152" i="1"/>
  <c r="G152" i="1" s="1"/>
  <c r="C152" i="1"/>
  <c r="H151" i="1"/>
  <c r="G151" i="1"/>
  <c r="D151" i="1"/>
  <c r="C151" i="1"/>
  <c r="D150" i="1"/>
  <c r="H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H130" i="1"/>
  <c r="D130" i="1"/>
  <c r="G130" i="1" s="1"/>
  <c r="C130" i="1"/>
  <c r="D129" i="1"/>
  <c r="H128" i="1"/>
  <c r="G128" i="1"/>
  <c r="D128" i="1"/>
  <c r="C128" i="1"/>
  <c r="H127" i="1"/>
  <c r="G127" i="1"/>
  <c r="D127" i="1"/>
  <c r="C127" i="1"/>
  <c r="H126" i="1"/>
  <c r="G126" i="1"/>
  <c r="D126" i="1"/>
  <c r="C126" i="1"/>
  <c r="H125" i="1"/>
  <c r="D125" i="1"/>
  <c r="G125" i="1" s="1"/>
  <c r="C125" i="1"/>
  <c r="H124" i="1"/>
  <c r="G124" i="1"/>
  <c r="D124" i="1"/>
  <c r="C124" i="1"/>
  <c r="H123" i="1"/>
  <c r="D123" i="1"/>
  <c r="G123" i="1" s="1"/>
  <c r="C123" i="1"/>
  <c r="H122" i="1"/>
  <c r="D122" i="1"/>
  <c r="G122" i="1" s="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H78" i="1"/>
  <c r="D78" i="1"/>
  <c r="G78" i="1" s="1"/>
  <c r="C78"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227" i="1" l="1"/>
  <c r="E27" i="9"/>
  <c r="B27" i="9" s="1"/>
  <c r="E301" i="9"/>
  <c r="B301" i="9" s="1"/>
  <c r="E294" i="9"/>
  <c r="B294" i="9" s="1"/>
  <c r="E33" i="9"/>
  <c r="B33" i="9" s="1"/>
  <c r="H1510" i="1"/>
  <c r="H1482" i="1"/>
  <c r="G1489" i="1"/>
  <c r="G1507" i="1"/>
  <c r="G1503" i="1"/>
  <c r="G1501" i="1"/>
  <c r="G1499" i="1"/>
  <c r="H1502" i="1"/>
  <c r="G1481" i="1"/>
  <c r="H1481" i="1"/>
  <c r="C1483" i="1"/>
  <c r="C1454" i="1"/>
  <c r="G1264" i="1"/>
  <c r="G1241" i="1"/>
  <c r="G1224" i="1"/>
  <c r="G1223" i="1"/>
  <c r="H1228" i="1"/>
  <c r="D413" i="1"/>
  <c r="H288" i="1"/>
  <c r="F215" i="9"/>
  <c r="B215" i="9" s="1"/>
  <c r="E287" i="9"/>
  <c r="B287" i="9" s="1"/>
  <c r="E296" i="9"/>
  <c r="B296" i="9" s="1"/>
  <c r="E69" i="9"/>
  <c r="B69" i="9" s="1"/>
  <c r="G688" i="1"/>
  <c r="H405" i="1"/>
  <c r="E273" i="9"/>
  <c r="B273" i="9" s="1"/>
  <c r="F402" i="4"/>
  <c r="F383" i="4"/>
  <c r="D364" i="1"/>
  <c r="G290" i="1"/>
  <c r="G411" i="1"/>
  <c r="G412" i="1"/>
  <c r="E643" i="4"/>
  <c r="D637" i="1" s="1"/>
  <c r="E263" i="4"/>
  <c r="D259" i="1" s="1"/>
  <c r="H255" i="1"/>
  <c r="G255" i="1"/>
  <c r="G257" i="1"/>
  <c r="E224" i="4"/>
  <c r="D220" i="1" s="1"/>
  <c r="E196" i="4"/>
  <c r="D192" i="1" s="1"/>
  <c r="G184" i="1"/>
  <c r="B222" i="9"/>
  <c r="E45" i="9"/>
  <c r="B45" i="9" s="1"/>
  <c r="F221" i="9"/>
  <c r="B221" i="9" s="1"/>
  <c r="F220" i="9"/>
  <c r="B220" i="9" s="1"/>
  <c r="F219" i="9"/>
  <c r="G173" i="1"/>
  <c r="H165" i="1"/>
  <c r="H160" i="1"/>
  <c r="E41" i="9"/>
  <c r="B41" i="9" s="1"/>
  <c r="E163" i="4"/>
  <c r="D159" i="1" s="1"/>
  <c r="E40" i="9"/>
  <c r="B40" i="9" s="1"/>
  <c r="E152" i="4"/>
  <c r="G21" i="9" s="1"/>
  <c r="G150" i="1"/>
  <c r="G120" i="1"/>
  <c r="H120" i="1"/>
  <c r="F124" i="4"/>
  <c r="F217" i="9"/>
  <c r="B217" i="9" s="1"/>
  <c r="F106" i="4"/>
  <c r="F83" i="4"/>
  <c r="F74" i="4"/>
  <c r="E50" i="4"/>
  <c r="D46" i="1" s="1"/>
  <c r="G1244" i="1"/>
  <c r="H1235" i="1"/>
  <c r="F259" i="5"/>
  <c r="G1235" i="1"/>
  <c r="G1236" i="1"/>
  <c r="G1237" i="1"/>
  <c r="G1232" i="1"/>
  <c r="E283" i="9"/>
  <c r="B283" i="9" s="1"/>
  <c r="E245" i="5"/>
  <c r="D1222" i="1" s="1"/>
  <c r="F250" i="5"/>
  <c r="F246" i="5"/>
  <c r="E282" i="9"/>
  <c r="B282" i="9" s="1"/>
  <c r="H1224" i="1"/>
  <c r="D245" i="5"/>
  <c r="E238" i="5"/>
  <c r="F239" i="5"/>
  <c r="G1216" i="1"/>
  <c r="G1217" i="1"/>
  <c r="C1211" i="1"/>
  <c r="E309" i="9"/>
  <c r="B309" i="9" s="1"/>
  <c r="E293" i="9"/>
  <c r="B293" i="9" s="1"/>
  <c r="H1163" i="1"/>
  <c r="H1160" i="1"/>
  <c r="H1156" i="1"/>
  <c r="H1154" i="1"/>
  <c r="H1155" i="1"/>
  <c r="F177" i="5"/>
  <c r="G1154" i="1"/>
  <c r="G1155" i="1"/>
  <c r="G1148" i="1"/>
  <c r="G1151" i="1"/>
  <c r="E288" i="9"/>
  <c r="B288" i="9" s="1"/>
  <c r="F146" i="5"/>
  <c r="E291" i="9"/>
  <c r="B291" i="9" s="1"/>
  <c r="C1124" i="1"/>
  <c r="E286" i="9"/>
  <c r="B286" i="9" s="1"/>
  <c r="G1064" i="1"/>
  <c r="F78" i="5"/>
  <c r="G1062" i="1"/>
  <c r="G1061" i="1"/>
  <c r="G1056" i="1"/>
  <c r="H1056" i="1"/>
  <c r="H1061" i="1"/>
  <c r="G1054" i="1"/>
  <c r="G1052" i="1"/>
  <c r="G1048" i="1"/>
  <c r="G1050" i="1"/>
  <c r="G1034" i="1"/>
  <c r="G1035" i="1"/>
  <c r="G1033" i="1"/>
  <c r="G1030" i="1"/>
  <c r="G1032" i="1"/>
  <c r="G1018" i="1"/>
  <c r="G1015" i="1"/>
  <c r="G1014" i="1"/>
  <c r="G1013" i="1"/>
  <c r="F35" i="5"/>
  <c r="H1013" i="1"/>
  <c r="H1014" i="1"/>
  <c r="F29" i="5"/>
  <c r="G1007" i="1"/>
  <c r="G1008" i="1"/>
  <c r="G1006" i="1"/>
  <c r="G1004" i="1"/>
  <c r="G1003" i="1"/>
  <c r="G1000" i="1"/>
  <c r="G999" i="1"/>
  <c r="F19" i="5"/>
  <c r="G997" i="1"/>
  <c r="G998" i="1"/>
  <c r="G996" i="1"/>
  <c r="G995" i="1"/>
  <c r="G994" i="1"/>
  <c r="E12" i="5"/>
  <c r="D990" i="1" s="1"/>
  <c r="F13" i="5"/>
  <c r="G991" i="1"/>
  <c r="G993" i="1"/>
  <c r="D12" i="5"/>
  <c r="G989" i="1"/>
  <c r="G988" i="1"/>
  <c r="G986" i="1"/>
  <c r="H986" i="1"/>
  <c r="G181" i="9"/>
  <c r="E181" i="9" s="1"/>
  <c r="B181" i="9" s="1"/>
  <c r="G1330" i="1"/>
  <c r="G1331" i="1"/>
  <c r="G1332" i="1"/>
  <c r="G1333" i="1"/>
  <c r="G1334" i="1"/>
  <c r="G1335" i="1"/>
  <c r="G1336" i="1"/>
  <c r="G1337" i="1"/>
  <c r="G1338" i="1"/>
  <c r="G1339" i="1"/>
  <c r="G1340" i="1"/>
  <c r="G1341" i="1"/>
  <c r="G1342" i="1"/>
  <c r="G1343" i="1"/>
  <c r="G1344" i="1"/>
  <c r="G1345" i="1"/>
  <c r="G1346" i="1"/>
  <c r="G1347" i="1"/>
  <c r="G1348" i="1"/>
  <c r="G1349" i="1"/>
  <c r="G1350" i="1"/>
  <c r="H135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J1445" i="1"/>
  <c r="H1448" i="1"/>
  <c r="G1448" i="1"/>
  <c r="I1448" i="1" s="1"/>
  <c r="J1448" i="1"/>
  <c r="H1452" i="1"/>
  <c r="G1452" i="1"/>
  <c r="J1452" i="1"/>
  <c r="H1463" i="1"/>
  <c r="G1463" i="1"/>
  <c r="J1463" i="1"/>
  <c r="H1467" i="1"/>
  <c r="G1467" i="1"/>
  <c r="I1467" i="1" s="1"/>
  <c r="J1467" i="1"/>
  <c r="H1470" i="1"/>
  <c r="G1470" i="1"/>
  <c r="H1473" i="1"/>
  <c r="G1473" i="1"/>
  <c r="J1473" i="1"/>
  <c r="H1476" i="1"/>
  <c r="G1476" i="1"/>
  <c r="I1476" i="1" s="1"/>
  <c r="J1476" i="1"/>
  <c r="H1480" i="1"/>
  <c r="G1480" i="1"/>
  <c r="H1484" i="1"/>
  <c r="G1484" i="1"/>
  <c r="H1488" i="1"/>
  <c r="G1488" i="1"/>
  <c r="H1492" i="1"/>
  <c r="G1492" i="1"/>
  <c r="H1496" i="1"/>
  <c r="G1496" i="1"/>
  <c r="H1500" i="1"/>
  <c r="G1500" i="1"/>
  <c r="H1504" i="1"/>
  <c r="G1504" i="1"/>
  <c r="H1508" i="1"/>
  <c r="G1508" i="1"/>
  <c r="H1512" i="1"/>
  <c r="G1512" i="1"/>
  <c r="H1516" i="1"/>
  <c r="G1516" i="1"/>
  <c r="F40" i="4"/>
  <c r="D7" i="4"/>
  <c r="F530" i="4"/>
  <c r="D529" i="4"/>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424" i="1"/>
  <c r="G1424" i="1"/>
  <c r="H1426" i="1"/>
  <c r="G1426" i="1"/>
  <c r="H1428" i="1"/>
  <c r="G1428" i="1"/>
  <c r="H1430" i="1"/>
  <c r="G1430" i="1"/>
  <c r="H1432" i="1"/>
  <c r="G1432" i="1"/>
  <c r="H1434" i="1"/>
  <c r="G1434" i="1"/>
  <c r="I1440" i="1"/>
  <c r="H1441" i="1"/>
  <c r="G1441" i="1"/>
  <c r="I1444" i="1"/>
  <c r="H1445" i="1"/>
  <c r="G1445" i="1"/>
  <c r="H1458" i="1"/>
  <c r="G1458" i="1"/>
  <c r="J1458" i="1"/>
  <c r="H1520" i="1"/>
  <c r="G1520" i="1"/>
  <c r="H1528" i="1"/>
  <c r="G1528" i="1"/>
  <c r="H1532" i="1"/>
  <c r="G1532" i="1"/>
  <c r="H1536" i="1"/>
  <c r="G1536" i="1"/>
  <c r="H1540" i="1"/>
  <c r="G1540" i="1"/>
  <c r="F391" i="4"/>
  <c r="D363" i="4"/>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46" i="1"/>
  <c r="G1446" i="1"/>
  <c r="J1446" i="1"/>
  <c r="H1450" i="1"/>
  <c r="G1450" i="1"/>
  <c r="I1450" i="1" s="1"/>
  <c r="J1450" i="1"/>
  <c r="H1465" i="1"/>
  <c r="G1465" i="1"/>
  <c r="J1465" i="1"/>
  <c r="H1469" i="1"/>
  <c r="G1469" i="1"/>
  <c r="H1471" i="1"/>
  <c r="G1471" i="1"/>
  <c r="I1471" i="1" s="1"/>
  <c r="J1471" i="1"/>
  <c r="H1475" i="1"/>
  <c r="G1475" i="1"/>
  <c r="H1478" i="1"/>
  <c r="G1478" i="1"/>
  <c r="J1478" i="1"/>
  <c r="F8" i="5"/>
  <c r="D7" i="5"/>
  <c r="H308" i="9"/>
  <c r="E176" i="5"/>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425" i="1"/>
  <c r="G1425" i="1"/>
  <c r="H1427" i="1"/>
  <c r="G1427" i="1"/>
  <c r="H1429" i="1"/>
  <c r="G1429" i="1"/>
  <c r="H1431" i="1"/>
  <c r="G1431" i="1"/>
  <c r="H1433" i="1"/>
  <c r="G1433" i="1"/>
  <c r="H1439" i="1"/>
  <c r="G1439" i="1"/>
  <c r="H1443" i="1"/>
  <c r="G1443" i="1"/>
  <c r="H1456" i="1"/>
  <c r="G1456" i="1"/>
  <c r="J1456" i="1"/>
  <c r="H1460" i="1"/>
  <c r="G1460" i="1"/>
  <c r="I1460" i="1" s="1"/>
  <c r="J1460" i="1"/>
  <c r="F54" i="4"/>
  <c r="D50" i="4"/>
  <c r="F244" i="4"/>
  <c r="D224" i="4"/>
  <c r="F264" i="4"/>
  <c r="D263" i="4"/>
  <c r="H1437" i="1"/>
  <c r="G1437" i="1"/>
  <c r="F238" i="5"/>
  <c r="H1447" i="1"/>
  <c r="I1447" i="1" s="1"/>
  <c r="H1449" i="1"/>
  <c r="I1449" i="1" s="1"/>
  <c r="H1451" i="1"/>
  <c r="I1451" i="1" s="1"/>
  <c r="H1455" i="1"/>
  <c r="I1455" i="1" s="1"/>
  <c r="H1457" i="1"/>
  <c r="I1457" i="1" s="1"/>
  <c r="H1459" i="1"/>
  <c r="I1459" i="1" s="1"/>
  <c r="H1462" i="1"/>
  <c r="I1462" i="1" s="1"/>
  <c r="H1464" i="1"/>
  <c r="I1464" i="1" s="1"/>
  <c r="H1466" i="1"/>
  <c r="I1466" i="1" s="1"/>
  <c r="H1468" i="1"/>
  <c r="I1468" i="1" s="1"/>
  <c r="H1472" i="1"/>
  <c r="I1472" i="1" s="1"/>
  <c r="H1474" i="1"/>
  <c r="I1474" i="1" s="1"/>
  <c r="H1477" i="1"/>
  <c r="I1477" i="1" s="1"/>
  <c r="H1479" i="1"/>
  <c r="I1479" i="1" s="1"/>
  <c r="H1578" i="1"/>
  <c r="G1578" i="1"/>
  <c r="F202" i="4"/>
  <c r="D196" i="4"/>
  <c r="E252" i="4"/>
  <c r="D248" i="1" s="1"/>
  <c r="D350" i="4"/>
  <c r="D625" i="4"/>
  <c r="F632" i="4"/>
  <c r="E7" i="5"/>
  <c r="E68" i="5"/>
  <c r="D5" i="6"/>
  <c r="F10" i="6"/>
  <c r="D89" i="6"/>
  <c r="F94" i="6"/>
  <c r="D49" i="8"/>
  <c r="C1524" i="1" s="1"/>
  <c r="J1440" i="1"/>
  <c r="J1442" i="1"/>
  <c r="J1444" i="1"/>
  <c r="C1453" i="1"/>
  <c r="H1542" i="1"/>
  <c r="G1542" i="1"/>
  <c r="H1546" i="1"/>
  <c r="G1546" i="1"/>
  <c r="H1550" i="1"/>
  <c r="G1550" i="1"/>
  <c r="H1554" i="1"/>
  <c r="G1554" i="1"/>
  <c r="H1558" i="1"/>
  <c r="G1558" i="1"/>
  <c r="H1562" i="1"/>
  <c r="G1562" i="1"/>
  <c r="H1566" i="1"/>
  <c r="G1566" i="1"/>
  <c r="H1570" i="1"/>
  <c r="G1570" i="1"/>
  <c r="H1574" i="1"/>
  <c r="G1574" i="1"/>
  <c r="F134" i="4"/>
  <c r="D133" i="4"/>
  <c r="F216" i="4"/>
  <c r="D215" i="4"/>
  <c r="D311" i="4"/>
  <c r="F351" i="4"/>
  <c r="F460" i="4"/>
  <c r="D459" i="4"/>
  <c r="E472" i="4"/>
  <c r="D466" i="1" s="1"/>
  <c r="D515" i="4"/>
  <c r="F522" i="4"/>
  <c r="F594" i="4"/>
  <c r="D593" i="4"/>
  <c r="F70" i="5"/>
  <c r="D69" i="5"/>
  <c r="F207" i="5"/>
  <c r="D206" i="5"/>
  <c r="E141" i="6"/>
  <c r="F130" i="6"/>
  <c r="D129" i="6"/>
  <c r="D5" i="7"/>
  <c r="D42" i="8"/>
  <c r="H19" i="9" s="1"/>
  <c r="E19" i="9" s="1"/>
  <c r="B19" i="9" s="1"/>
  <c r="C1438" i="1"/>
  <c r="G1579" i="1"/>
  <c r="F82" i="4"/>
  <c r="F177" i="4"/>
  <c r="D163" i="4"/>
  <c r="F188" i="4"/>
  <c r="F259" i="4"/>
  <c r="E363" i="4"/>
  <c r="E420" i="4"/>
  <c r="E529" i="4"/>
  <c r="D567" i="4"/>
  <c r="F574" i="4"/>
  <c r="E593" i="4"/>
  <c r="D587" i="1" s="1"/>
  <c r="G308" i="9"/>
  <c r="D176" i="5"/>
  <c r="F36" i="6"/>
  <c r="D35" i="6"/>
  <c r="E5" i="7"/>
  <c r="D43" i="8"/>
  <c r="G173" i="9"/>
  <c r="E173" i="9" s="1"/>
  <c r="B173" i="9" s="1"/>
  <c r="F304" i="4"/>
  <c r="F356" i="4"/>
  <c r="F416" i="4"/>
  <c r="F585" i="4"/>
  <c r="F45" i="5"/>
  <c r="F180" i="5"/>
  <c r="F190" i="5"/>
  <c r="M213" i="9"/>
  <c r="G281" i="9"/>
  <c r="E281" i="9" s="1"/>
  <c r="B281" i="9" s="1"/>
  <c r="G280" i="9"/>
  <c r="E280" i="9" s="1"/>
  <c r="B280" i="9" s="1"/>
  <c r="G279" i="9"/>
  <c r="E279" i="9" s="1"/>
  <c r="B279" i="9" s="1"/>
  <c r="G191" i="9"/>
  <c r="E191" i="9" s="1"/>
  <c r="B191" i="9" s="1"/>
  <c r="G187" i="9"/>
  <c r="E187" i="9" s="1"/>
  <c r="B187" i="9" s="1"/>
  <c r="G166" i="9"/>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65" i="9"/>
  <c r="G164" i="9"/>
  <c r="E164" i="9" s="1"/>
  <c r="B164" i="9" s="1"/>
  <c r="G163" i="9"/>
  <c r="E163" i="9" s="1"/>
  <c r="B163" i="9" s="1"/>
  <c r="G162" i="9"/>
  <c r="E162" i="9" s="1"/>
  <c r="B162" i="9" s="1"/>
  <c r="G161" i="9"/>
  <c r="E161" i="9" s="1"/>
  <c r="B161" i="9" s="1"/>
  <c r="G192" i="9"/>
  <c r="E192" i="9" s="1"/>
  <c r="G189" i="9"/>
  <c r="E189" i="9" s="1"/>
  <c r="B189" i="9" s="1"/>
  <c r="G211" i="9"/>
  <c r="E211" i="9" s="1"/>
  <c r="B211" i="9" s="1"/>
  <c r="G203" i="9"/>
  <c r="E203" i="9" s="1"/>
  <c r="B203" i="9" s="1"/>
  <c r="G195" i="9"/>
  <c r="E195" i="9" s="1"/>
  <c r="B195" i="9" s="1"/>
  <c r="L213" i="9"/>
  <c r="G205" i="9"/>
  <c r="E205" i="9" s="1"/>
  <c r="B205" i="9" s="1"/>
  <c r="G197" i="9"/>
  <c r="E197" i="9" s="1"/>
  <c r="B197"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207" i="9"/>
  <c r="E207" i="9" s="1"/>
  <c r="B207" i="9" s="1"/>
  <c r="G199" i="9"/>
  <c r="E199" i="9" s="1"/>
  <c r="B199" i="9" s="1"/>
  <c r="I10" i="9"/>
  <c r="B26" i="9"/>
  <c r="E36" i="9"/>
  <c r="B36" i="9" s="1"/>
  <c r="B42" i="9"/>
  <c r="E52" i="9"/>
  <c r="B52" i="9" s="1"/>
  <c r="B58" i="9"/>
  <c r="E68" i="9"/>
  <c r="B68" i="9" s="1"/>
  <c r="B74" i="9"/>
  <c r="E84" i="9"/>
  <c r="B84" i="9" s="1"/>
  <c r="B90" i="9"/>
  <c r="E100" i="9"/>
  <c r="B100" i="9" s="1"/>
  <c r="B106" i="9"/>
  <c r="G171" i="9"/>
  <c r="E171" i="9" s="1"/>
  <c r="B171" i="9" s="1"/>
  <c r="G179" i="9"/>
  <c r="E179" i="9" s="1"/>
  <c r="B179" i="9" s="1"/>
  <c r="G190" i="9"/>
  <c r="E190" i="9" s="1"/>
  <c r="B190" i="9" s="1"/>
  <c r="G201" i="9"/>
  <c r="E201" i="9" s="1"/>
  <c r="B201" i="9" s="1"/>
  <c r="E290" i="9"/>
  <c r="B290" i="9" s="1"/>
  <c r="B22" i="9"/>
  <c r="E32" i="9"/>
  <c r="B32" i="9" s="1"/>
  <c r="B38" i="9"/>
  <c r="E48" i="9"/>
  <c r="B48" i="9" s="1"/>
  <c r="B54" i="9"/>
  <c r="E64" i="9"/>
  <c r="B64" i="9" s="1"/>
  <c r="B70" i="9"/>
  <c r="E80" i="9"/>
  <c r="B80" i="9" s="1"/>
  <c r="B86" i="9"/>
  <c r="E96" i="9"/>
  <c r="B96" i="9" s="1"/>
  <c r="B102" i="9"/>
  <c r="E112" i="9"/>
  <c r="B112" i="9" s="1"/>
  <c r="G169" i="9"/>
  <c r="E169" i="9" s="1"/>
  <c r="B169" i="9" s="1"/>
  <c r="G177" i="9"/>
  <c r="E177" i="9" s="1"/>
  <c r="B177" i="9" s="1"/>
  <c r="G185" i="9"/>
  <c r="E185" i="9" s="1"/>
  <c r="B185" i="9" s="1"/>
  <c r="G209" i="9"/>
  <c r="E209" i="9" s="1"/>
  <c r="B209" i="9" s="1"/>
  <c r="E310" i="9"/>
  <c r="B310" i="9" s="1"/>
  <c r="E28" i="9"/>
  <c r="B28" i="9" s="1"/>
  <c r="B34" i="9"/>
  <c r="E44" i="9"/>
  <c r="B44" i="9" s="1"/>
  <c r="B50" i="9"/>
  <c r="E60" i="9"/>
  <c r="B60" i="9" s="1"/>
  <c r="B66" i="9"/>
  <c r="E76" i="9"/>
  <c r="B76" i="9" s="1"/>
  <c r="B82" i="9"/>
  <c r="E92" i="9"/>
  <c r="B92" i="9" s="1"/>
  <c r="B98" i="9"/>
  <c r="E108" i="9"/>
  <c r="B108" i="9" s="1"/>
  <c r="B114" i="9"/>
  <c r="G167" i="9"/>
  <c r="E167" i="9" s="1"/>
  <c r="B167" i="9" s="1"/>
  <c r="G175" i="9"/>
  <c r="E175" i="9" s="1"/>
  <c r="B175" i="9" s="1"/>
  <c r="G183" i="9"/>
  <c r="E183" i="9" s="1"/>
  <c r="B183" i="9" s="1"/>
  <c r="B127" i="9"/>
  <c r="E134" i="9"/>
  <c r="B134" i="9" s="1"/>
  <c r="B140" i="9"/>
  <c r="E146" i="9"/>
  <c r="B146" i="9" s="1"/>
  <c r="B152" i="9"/>
  <c r="E126" i="9"/>
  <c r="B126" i="9" s="1"/>
  <c r="E130" i="9"/>
  <c r="B130" i="9" s="1"/>
  <c r="B136" i="9"/>
  <c r="B116" i="9"/>
  <c r="E119" i="9"/>
  <c r="B119" i="9" s="1"/>
  <c r="B124" i="9"/>
  <c r="B128" i="9"/>
  <c r="B132" i="9"/>
  <c r="E142" i="9"/>
  <c r="B142" i="9" s="1"/>
  <c r="B144" i="9"/>
  <c r="E154" i="9"/>
  <c r="B154" i="9" s="1"/>
  <c r="B271" i="9"/>
  <c r="E299" i="9"/>
  <c r="B299" i="9" s="1"/>
  <c r="F216" i="9"/>
  <c r="B216" i="9" s="1"/>
  <c r="F224" i="9"/>
  <c r="B224" i="9" s="1"/>
  <c r="F232" i="9"/>
  <c r="B232" i="9" s="1"/>
  <c r="B237" i="9"/>
  <c r="F240" i="9"/>
  <c r="B240" i="9" s="1"/>
  <c r="F248" i="9"/>
  <c r="B248" i="9" s="1"/>
  <c r="B297" i="9"/>
  <c r="B218" i="9"/>
  <c r="B219" i="9"/>
  <c r="B226" i="9"/>
  <c r="B227" i="9"/>
  <c r="B234" i="9"/>
  <c r="B235" i="9"/>
  <c r="B242" i="9"/>
  <c r="B243" i="9"/>
  <c r="B250" i="9"/>
  <c r="B251" i="9"/>
  <c r="B259" i="9"/>
  <c r="B267" i="9"/>
  <c r="F277" i="9"/>
  <c r="E295" i="9"/>
  <c r="B295" i="9" s="1"/>
  <c r="E303" i="9"/>
  <c r="B303" i="9" s="1"/>
  <c r="H1483" i="1" l="1"/>
  <c r="G1483" i="1"/>
  <c r="H1454" i="1"/>
  <c r="G1454" i="1"/>
  <c r="F213" i="9"/>
  <c r="B213" i="9" s="1"/>
  <c r="B192" i="9"/>
  <c r="G413" i="1"/>
  <c r="H413" i="1"/>
  <c r="G364" i="1"/>
  <c r="H364" i="1"/>
  <c r="H637" i="1"/>
  <c r="G637" i="1"/>
  <c r="F643" i="4"/>
  <c r="H21" i="9"/>
  <c r="E21" i="9" s="1"/>
  <c r="B21" i="9" s="1"/>
  <c r="F152" i="4"/>
  <c r="D148" i="1"/>
  <c r="E6" i="4"/>
  <c r="F245" i="5"/>
  <c r="C1222" i="1"/>
  <c r="D237" i="5"/>
  <c r="E237" i="5"/>
  <c r="E175" i="5" s="1"/>
  <c r="D1152" i="1" s="1"/>
  <c r="D1215" i="1"/>
  <c r="H1211" i="1"/>
  <c r="G1211" i="1"/>
  <c r="E308" i="9"/>
  <c r="B308" i="9" s="1"/>
  <c r="H1124" i="1"/>
  <c r="G1124" i="1"/>
  <c r="F12" i="5"/>
  <c r="C990" i="1"/>
  <c r="E165" i="9"/>
  <c r="B165" i="9" s="1"/>
  <c r="I29" i="3"/>
  <c r="D1436" i="1"/>
  <c r="E350" i="4"/>
  <c r="F350" i="4" s="1"/>
  <c r="D358" i="1"/>
  <c r="D151" i="4"/>
  <c r="F163" i="4"/>
  <c r="C159" i="1"/>
  <c r="H1438" i="1"/>
  <c r="G1438" i="1"/>
  <c r="G313" i="9"/>
  <c r="E313" i="9" s="1"/>
  <c r="I28" i="3"/>
  <c r="D1435" i="1"/>
  <c r="F515" i="4"/>
  <c r="C509" i="1"/>
  <c r="I21" i="3"/>
  <c r="D1046" i="1"/>
  <c r="C345" i="1"/>
  <c r="F263" i="4"/>
  <c r="C259" i="1"/>
  <c r="F50" i="4"/>
  <c r="C46" i="1"/>
  <c r="I1439" i="1"/>
  <c r="F7" i="5"/>
  <c r="H20" i="3"/>
  <c r="C985" i="1"/>
  <c r="I1478" i="1"/>
  <c r="F363" i="4"/>
  <c r="C358" i="1"/>
  <c r="I1441" i="1"/>
  <c r="F7" i="4"/>
  <c r="C3" i="1"/>
  <c r="D6" i="4"/>
  <c r="F35" i="6"/>
  <c r="H25" i="3"/>
  <c r="C1329" i="1"/>
  <c r="H22" i="3"/>
  <c r="F176" i="5"/>
  <c r="C1153" i="1"/>
  <c r="F567" i="4"/>
  <c r="C561" i="1"/>
  <c r="G316" i="9"/>
  <c r="E316" i="9" s="1"/>
  <c r="H29" i="3"/>
  <c r="C1436" i="1"/>
  <c r="G311" i="9"/>
  <c r="E311" i="9" s="1"/>
  <c r="B311" i="9" s="1"/>
  <c r="F206" i="5"/>
  <c r="C1183" i="1"/>
  <c r="F593" i="4"/>
  <c r="C587" i="1"/>
  <c r="H466" i="1"/>
  <c r="G466" i="1"/>
  <c r="F311" i="4"/>
  <c r="C306" i="1"/>
  <c r="F133" i="4"/>
  <c r="C129" i="1"/>
  <c r="H1453" i="1"/>
  <c r="G1453" i="1"/>
  <c r="F89" i="6"/>
  <c r="C1383" i="1"/>
  <c r="E6" i="5"/>
  <c r="I20" i="3"/>
  <c r="D985" i="1"/>
  <c r="H248" i="1"/>
  <c r="G248" i="1"/>
  <c r="F529" i="4"/>
  <c r="D528" i="4"/>
  <c r="C523" i="1"/>
  <c r="E166" i="9"/>
  <c r="B166" i="9" s="1"/>
  <c r="E528" i="4"/>
  <c r="D523" i="1"/>
  <c r="F252" i="4"/>
  <c r="F129" i="6"/>
  <c r="C1423" i="1"/>
  <c r="F459" i="4"/>
  <c r="D420" i="4"/>
  <c r="C453" i="1"/>
  <c r="D298" i="4"/>
  <c r="F196" i="4"/>
  <c r="C192" i="1"/>
  <c r="F224" i="4"/>
  <c r="C220" i="1"/>
  <c r="I1456" i="1"/>
  <c r="I1443" i="1"/>
  <c r="I22" i="3"/>
  <c r="D1153" i="1"/>
  <c r="I1465" i="1"/>
  <c r="I1446" i="1"/>
  <c r="E151" i="4"/>
  <c r="I1458" i="1"/>
  <c r="I1473" i="1"/>
  <c r="I1463" i="1"/>
  <c r="I1452" i="1"/>
  <c r="C1518" i="1"/>
  <c r="I35" i="3"/>
  <c r="E635" i="4"/>
  <c r="D629" i="1" s="1"/>
  <c r="D414" i="1"/>
  <c r="K1451" i="9"/>
  <c r="G314" i="9"/>
  <c r="E314" i="9" s="1"/>
  <c r="B314" i="9" s="1"/>
  <c r="I34" i="3"/>
  <c r="C1517" i="1"/>
  <c r="F69" i="5"/>
  <c r="D68" i="5"/>
  <c r="C1047" i="1"/>
  <c r="F215" i="4"/>
  <c r="C211" i="1"/>
  <c r="H1524" i="1"/>
  <c r="G1524" i="1"/>
  <c r="G318" i="9"/>
  <c r="E318" i="9" s="1"/>
  <c r="H24" i="3"/>
  <c r="D141" i="6"/>
  <c r="F5" i="6"/>
  <c r="C1299" i="1"/>
  <c r="F625" i="4"/>
  <c r="C619" i="1"/>
  <c r="G148" i="1" l="1"/>
  <c r="H148" i="1"/>
  <c r="D2" i="1"/>
  <c r="E412" i="4"/>
  <c r="I16" i="3"/>
  <c r="C1214" i="1"/>
  <c r="H23" i="3"/>
  <c r="G1222" i="1"/>
  <c r="H1222" i="1"/>
  <c r="D175" i="5"/>
  <c r="H1215" i="1"/>
  <c r="G1215" i="1"/>
  <c r="I23" i="3"/>
  <c r="D1214" i="1"/>
  <c r="F237" i="5"/>
  <c r="H990" i="1"/>
  <c r="G990" i="1"/>
  <c r="E317" i="9"/>
  <c r="B318" i="9"/>
  <c r="H1517" i="1"/>
  <c r="G1517" i="1"/>
  <c r="H11" i="3"/>
  <c r="F528" i="4"/>
  <c r="D636" i="4"/>
  <c r="C522" i="1"/>
  <c r="H1047" i="1"/>
  <c r="G1047" i="1"/>
  <c r="E289" i="4"/>
  <c r="I17" i="3"/>
  <c r="D147" i="1"/>
  <c r="H220" i="1"/>
  <c r="G220" i="1"/>
  <c r="D407" i="4"/>
  <c r="F298" i="4"/>
  <c r="C293" i="1"/>
  <c r="H1423" i="1"/>
  <c r="G1423" i="1"/>
  <c r="E636" i="4"/>
  <c r="D630" i="1" s="1"/>
  <c r="D522" i="1"/>
  <c r="H306" i="1"/>
  <c r="G306" i="1"/>
  <c r="H587" i="1"/>
  <c r="G587" i="1"/>
  <c r="H561" i="1"/>
  <c r="G561" i="1"/>
  <c r="H985" i="1"/>
  <c r="G985" i="1"/>
  <c r="H9" i="3"/>
  <c r="H1299" i="1"/>
  <c r="G1299" i="1"/>
  <c r="F141" i="6"/>
  <c r="H28" i="3"/>
  <c r="C1435" i="1"/>
  <c r="H21" i="3"/>
  <c r="C1046" i="1"/>
  <c r="F68" i="5"/>
  <c r="H453" i="1"/>
  <c r="G453" i="1"/>
  <c r="H278" i="9"/>
  <c r="D984" i="1"/>
  <c r="H1436" i="1"/>
  <c r="G1436" i="1"/>
  <c r="D412" i="4"/>
  <c r="F6" i="4"/>
  <c r="H16" i="3"/>
  <c r="C2" i="1"/>
  <c r="H358" i="1"/>
  <c r="G358" i="1"/>
  <c r="H46" i="1"/>
  <c r="G46" i="1"/>
  <c r="H159" i="1"/>
  <c r="G159" i="1"/>
  <c r="E408" i="4"/>
  <c r="D403" i="1" s="1"/>
  <c r="D345" i="1"/>
  <c r="H345" i="1" s="1"/>
  <c r="E407" i="4"/>
  <c r="D402" i="1" s="1"/>
  <c r="H619" i="1"/>
  <c r="G619" i="1"/>
  <c r="H211" i="1"/>
  <c r="G211" i="1"/>
  <c r="G1518" i="1"/>
  <c r="H1518" i="1"/>
  <c r="H192" i="1"/>
  <c r="G192" i="1"/>
  <c r="F420" i="4"/>
  <c r="D635" i="4"/>
  <c r="C414" i="1"/>
  <c r="H523" i="1"/>
  <c r="G523" i="1"/>
  <c r="H1383" i="1"/>
  <c r="G1383" i="1"/>
  <c r="H129" i="1"/>
  <c r="G129" i="1"/>
  <c r="H1183" i="1"/>
  <c r="G1183" i="1"/>
  <c r="H1153" i="1"/>
  <c r="G1153" i="1"/>
  <c r="H1329" i="1"/>
  <c r="G1329" i="1"/>
  <c r="G3" i="1"/>
  <c r="H3" i="1"/>
  <c r="D6" i="5"/>
  <c r="H509" i="1"/>
  <c r="G509" i="1"/>
  <c r="E312" i="9"/>
  <c r="B313" i="9"/>
  <c r="B316" i="9"/>
  <c r="E315" i="9"/>
  <c r="I10" i="3" s="1"/>
  <c r="F175" i="5"/>
  <c r="C1152" i="1"/>
  <c r="H259" i="1"/>
  <c r="G259" i="1"/>
  <c r="D408" i="4"/>
  <c r="H17" i="3"/>
  <c r="D289" i="4"/>
  <c r="F151" i="4"/>
  <c r="C147" i="1"/>
  <c r="E639" i="4" l="1"/>
  <c r="D633" i="1" s="1"/>
  <c r="D407" i="1"/>
  <c r="G1214" i="1"/>
  <c r="H1214" i="1"/>
  <c r="H2" i="1"/>
  <c r="G2" i="1"/>
  <c r="D290" i="4"/>
  <c r="H1046" i="1"/>
  <c r="G1046" i="1"/>
  <c r="H293" i="1"/>
  <c r="G293" i="1"/>
  <c r="H522" i="1"/>
  <c r="G522" i="1"/>
  <c r="H414" i="1"/>
  <c r="G414" i="1"/>
  <c r="G345" i="1"/>
  <c r="F636" i="4"/>
  <c r="C630" i="1"/>
  <c r="D291" i="4"/>
  <c r="F289" i="4"/>
  <c r="D413" i="4"/>
  <c r="C285" i="1"/>
  <c r="H1152" i="1"/>
  <c r="G1152" i="1"/>
  <c r="G147" i="1"/>
  <c r="H147" i="1"/>
  <c r="F408" i="4"/>
  <c r="C403" i="1"/>
  <c r="G285" i="9"/>
  <c r="E285" i="9" s="1"/>
  <c r="B285" i="9" s="1"/>
  <c r="G278" i="9"/>
  <c r="E278" i="9" s="1"/>
  <c r="F6" i="5"/>
  <c r="C984" i="1"/>
  <c r="F635" i="4"/>
  <c r="C629" i="1"/>
  <c r="H1435" i="1"/>
  <c r="G1435" i="1"/>
  <c r="F407" i="4"/>
  <c r="C402" i="1"/>
  <c r="D639" i="4"/>
  <c r="D414" i="4"/>
  <c r="F412" i="4"/>
  <c r="C407" i="1"/>
  <c r="K3" i="9"/>
  <c r="I9" i="3"/>
  <c r="E413" i="4"/>
  <c r="E291" i="4"/>
  <c r="D287" i="1" s="1"/>
  <c r="D285" i="1"/>
  <c r="E290" i="4"/>
  <c r="D286" i="1" s="1"/>
  <c r="N3" i="9"/>
  <c r="I11" i="3"/>
  <c r="H407" i="1" l="1"/>
  <c r="G407" i="1"/>
  <c r="H402" i="1"/>
  <c r="G402" i="1"/>
  <c r="H629" i="1"/>
  <c r="G629" i="1"/>
  <c r="E277" i="9"/>
  <c r="B278" i="9"/>
  <c r="H285" i="1"/>
  <c r="G285" i="1"/>
  <c r="H630" i="1"/>
  <c r="G630" i="1"/>
  <c r="E640" i="4"/>
  <c r="E415" i="4"/>
  <c r="D410" i="1" s="1"/>
  <c r="D408" i="1"/>
  <c r="E414" i="4"/>
  <c r="D409" i="1" s="1"/>
  <c r="F413" i="4"/>
  <c r="C408" i="1"/>
  <c r="D640" i="4"/>
  <c r="D415" i="4"/>
  <c r="F414" i="4"/>
  <c r="C409" i="1"/>
  <c r="H8" i="3"/>
  <c r="H984" i="1"/>
  <c r="G984" i="1"/>
  <c r="H403" i="1"/>
  <c r="G403" i="1"/>
  <c r="D641" i="4"/>
  <c r="F639" i="4"/>
  <c r="C633" i="1"/>
  <c r="F291" i="4"/>
  <c r="C287" i="1"/>
  <c r="F290" i="4"/>
  <c r="C286" i="1"/>
  <c r="M3" i="9" l="1"/>
  <c r="I8" i="3"/>
  <c r="D642" i="4"/>
  <c r="F640" i="4"/>
  <c r="C634" i="1"/>
  <c r="H286" i="1"/>
  <c r="G286" i="1"/>
  <c r="G633" i="1"/>
  <c r="H633" i="1"/>
  <c r="H409" i="1"/>
  <c r="G409" i="1"/>
  <c r="H408" i="1"/>
  <c r="G408" i="1"/>
  <c r="F415" i="4"/>
  <c r="C410" i="1"/>
  <c r="E642" i="4"/>
  <c r="D634" i="1"/>
  <c r="E641" i="4"/>
  <c r="H287" i="1"/>
  <c r="G287" i="1"/>
  <c r="D645" i="4"/>
  <c r="F641" i="4"/>
  <c r="C635" i="1"/>
  <c r="E646" i="4" l="1"/>
  <c r="D636" i="1"/>
  <c r="H410" i="1"/>
  <c r="G410" i="1"/>
  <c r="D646" i="4"/>
  <c r="F642" i="4"/>
  <c r="C636" i="1"/>
  <c r="E645" i="4"/>
  <c r="F645" i="4" s="1"/>
  <c r="D635" i="1"/>
  <c r="H635" i="1" s="1"/>
  <c r="G276" i="9"/>
  <c r="E276" i="9" s="1"/>
  <c r="B276" i="9" s="1"/>
  <c r="H18" i="3"/>
  <c r="C639" i="1"/>
  <c r="G634" i="1"/>
  <c r="H634" i="1"/>
  <c r="H7" i="3" l="1"/>
  <c r="H19" i="3"/>
  <c r="F646" i="4"/>
  <c r="C640" i="1"/>
  <c r="G635" i="1"/>
  <c r="I18" i="3"/>
  <c r="D639" i="1"/>
  <c r="H639" i="1" s="1"/>
  <c r="G636" i="1"/>
  <c r="H636" i="1"/>
  <c r="I19" i="3"/>
  <c r="D640" i="1"/>
  <c r="G640" i="1" l="1"/>
  <c r="H640" i="1"/>
  <c r="G639" i="1"/>
  <c r="J3" i="9"/>
  <c r="G274" i="9" l="1"/>
  <c r="L272" i="9"/>
  <c r="H274" i="9"/>
  <c r="M272" i="9"/>
  <c r="H18" i="9"/>
  <c r="G18" i="9"/>
  <c r="H16" i="9"/>
  <c r="M15" i="9"/>
  <c r="L16" i="9"/>
  <c r="J11" i="9"/>
  <c r="K6" i="9"/>
  <c r="I11" i="9"/>
  <c r="J6" i="9"/>
  <c r="I9" i="9"/>
  <c r="H17" i="9"/>
  <c r="H15" i="9"/>
  <c r="I5" i="9"/>
  <c r="I13" i="9"/>
  <c r="J8" i="9"/>
  <c r="K10" i="9"/>
  <c r="J10" i="9"/>
  <c r="K5" i="9"/>
  <c r="J13" i="9"/>
  <c r="J12" i="9"/>
  <c r="K12" i="9"/>
  <c r="I17" i="9"/>
  <c r="M16" i="9"/>
  <c r="K11" i="9"/>
  <c r="G15" i="9"/>
  <c r="I8" i="9"/>
  <c r="K9" i="9"/>
  <c r="J5" i="9"/>
  <c r="J17" i="9"/>
  <c r="G16" i="9"/>
  <c r="L15" i="9"/>
  <c r="G17" i="9"/>
  <c r="I12" i="9"/>
  <c r="J7" i="9"/>
  <c r="K13" i="9"/>
  <c r="I7" i="9"/>
  <c r="K8" i="9"/>
  <c r="K7" i="9"/>
  <c r="I6" i="9"/>
  <c r="J9" i="9"/>
  <c r="E18" i="9" l="1"/>
  <c r="B18" i="9" s="1"/>
  <c r="E16" i="9"/>
  <c r="E274" i="9"/>
  <c r="B274" i="9" s="1"/>
  <c r="F272" i="9"/>
  <c r="B272" i="9" s="1"/>
  <c r="E6" i="9"/>
  <c r="B6" i="9" s="1"/>
  <c r="F15" i="9"/>
  <c r="E17" i="9"/>
  <c r="B17" i="9" s="1"/>
  <c r="E8" i="9"/>
  <c r="B8" i="9" s="1"/>
  <c r="E13" i="9"/>
  <c r="B13" i="9" s="1"/>
  <c r="E11" i="9"/>
  <c r="B11" i="9" s="1"/>
  <c r="E7" i="9"/>
  <c r="B7" i="9" s="1"/>
  <c r="E9" i="9"/>
  <c r="B9" i="9" s="1"/>
  <c r="F20" i="9"/>
  <c r="E12" i="9"/>
  <c r="B12" i="9" s="1"/>
  <c r="E15" i="9"/>
  <c r="E10" i="9"/>
  <c r="B10" i="9" s="1"/>
  <c r="E5" i="9"/>
  <c r="F16" i="9"/>
  <c r="E20" i="9"/>
  <c r="I7" i="3" s="1"/>
  <c r="F14" i="9" l="1"/>
  <c r="F3" i="9" s="1"/>
  <c r="B16" i="9"/>
  <c r="E14" i="9"/>
  <c r="B15"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<sst xmlns="http://schemas.openxmlformats.org/spreadsheetml/2006/main" count="4374" uniqueCount="3426">
  <si>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</si>
  <si>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</si>
  <si>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</si>
  <si>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</si>
  <si>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</si>
  <si>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</si>
  <si>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</si>
  <si>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</si>
  <si>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</si>
  <si>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</si>
  <si>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</si>
  <si>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</si>
  <si>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</si>
  <si>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</si>
  <si>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</si>
  <si>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</si>
  <si>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</si>
  <si>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</si>
  <si>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</si>
  <si>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</si>
  <si>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</si>
  <si>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</si>
  <si>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</si>
  <si>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</si>
  <si>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</si>
  <si>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</si>
  <si>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</si>
  <si>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</si>
  <si>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</si>
  <si>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</si>
  <si>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</si>
  <si>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SELNICA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</si>
  <si>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</si>
  <si>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</si>
  <si>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</si>
  <si>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</si>
  <si>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</si>
  <si>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</si>
  <si>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</si>
  <si>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</si>
  <si>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</si>
  <si>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</si>
  <si>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</si>
  <si>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</si>
  <si>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</si>
  <si>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</si>
  <si>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</si>
  <si>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</si>
  <si>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</si>
  <si>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13625 - OSNOVNA ŠKOLA SELNICA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</si>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</sst>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1124579.74</v>
      </c>
      <c r="D2" s="6">
        <f>'PR-RAS'!E6</f>
        <v>1365003.02</v>
      </c>
      <c r="E2" s="6">
        <v>0</v>
      </c>
      <c r="F2" s="6">
        <v>0</v>
      </c>
      <c r="G2" s="7">
        <f t="shared" ref="G2:G264" si="0">(B2/1000)*(C2*1+D2*2)</f>
        <v>3854.5857800000003</v>
      </c>
      <c r="H2" s="7">
        <f t="shared" ref="H2:H264" si="1">ABS(C2-ROUND(C2,0))+ABS(D2-ROUND(D2,0))</f>
        <v>0.28000000002793968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934538.53</v>
      </c>
      <c r="D46" s="1">
        <f>'PR-RAS'!E50</f>
        <v>1205318.9600000002</v>
      </c>
      <c r="E46" s="1">
        <v>0</v>
      </c>
      <c r="F46" s="1">
        <v>0</v>
      </c>
      <c r="G46" s="2">
        <f t="shared" si="0"/>
        <v>150532.94025000001</v>
      </c>
      <c r="H46" s="2">
        <f t="shared" si="1"/>
        <v>0.50999999977648258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902513.43</v>
      </c>
      <c r="D64" s="1">
        <f>'PR-RAS'!E68</f>
        <v>1126024.6100000001</v>
      </c>
      <c r="E64" s="1">
        <v>0</v>
      </c>
      <c r="F64" s="1">
        <v>0</v>
      </c>
      <c r="G64" s="2">
        <f t="shared" si="0"/>
        <v>198737.44695000001</v>
      </c>
      <c r="H64" s="2">
        <f t="shared" si="1"/>
        <v>0.81999999994877726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900721.91</v>
      </c>
      <c r="D65" s="1">
        <f>'PR-RAS'!E69</f>
        <v>1116899.57</v>
      </c>
      <c r="E65" s="1">
        <v>0</v>
      </c>
      <c r="F65" s="1">
        <v>0</v>
      </c>
      <c r="G65" s="2">
        <f t="shared" si="0"/>
        <v>200609.34720000002</v>
      </c>
      <c r="H65" s="2">
        <f t="shared" si="1"/>
        <v>0.51999999990221113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1791.52</v>
      </c>
      <c r="D66" s="1">
        <f>'PR-RAS'!E70</f>
        <v>9125.0400000000009</v>
      </c>
      <c r="E66" s="1">
        <v>0</v>
      </c>
      <c r="F66" s="1">
        <v>0</v>
      </c>
      <c r="G66" s="2">
        <f t="shared" si="0"/>
        <v>1302.7040000000002</v>
      </c>
      <c r="H66" s="2">
        <f t="shared" si="1"/>
        <v>0.5200000000008913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32025.1</v>
      </c>
      <c r="D70" s="1">
        <f>'PR-RAS'!E74</f>
        <v>79294.350000000006</v>
      </c>
      <c r="E70" s="1">
        <v>0</v>
      </c>
      <c r="F70" s="1">
        <v>0</v>
      </c>
      <c r="G70" s="2">
        <f t="shared" si="0"/>
        <v>13152.352200000003</v>
      </c>
      <c r="H70" s="2">
        <f t="shared" si="1"/>
        <v>0.45000000000436557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32025.1</v>
      </c>
      <c r="D71" s="1">
        <f>'PR-RAS'!E75</f>
        <v>42481.27</v>
      </c>
      <c r="E71" s="1">
        <v>0</v>
      </c>
      <c r="F71" s="1">
        <v>0</v>
      </c>
      <c r="G71" s="2">
        <f t="shared" si="0"/>
        <v>8189.1347999999998</v>
      </c>
      <c r="H71" s="2">
        <f t="shared" si="1"/>
        <v>0.36999999999534339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36813.08</v>
      </c>
      <c r="E72" s="1">
        <v>0</v>
      </c>
      <c r="F72" s="1">
        <v>0</v>
      </c>
      <c r="G72" s="2">
        <f t="shared" si="0"/>
        <v>5227.4573599999994</v>
      </c>
      <c r="H72" s="2">
        <f t="shared" si="1"/>
        <v>8.000000000174623E-2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17.14</v>
      </c>
      <c r="D78" s="1">
        <f>'PR-RAS'!E82</f>
        <v>24.68</v>
      </c>
      <c r="E78" s="1">
        <v>0</v>
      </c>
      <c r="F78" s="1">
        <v>0</v>
      </c>
      <c r="G78" s="2">
        <f t="shared" si="0"/>
        <v>5.1204999999999998</v>
      </c>
      <c r="H78" s="2">
        <f t="shared" si="1"/>
        <v>0.46000000000000085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17.14</v>
      </c>
      <c r="D79" s="1">
        <f>'PR-RAS'!E83</f>
        <v>24.68</v>
      </c>
      <c r="E79" s="1">
        <v>0</v>
      </c>
      <c r="F79" s="1">
        <v>0</v>
      </c>
      <c r="G79" s="2">
        <f t="shared" si="0"/>
        <v>5.1870000000000003</v>
      </c>
      <c r="H79" s="2">
        <f t="shared" si="1"/>
        <v>0.46000000000000085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17.14</v>
      </c>
      <c r="D81" s="1">
        <f>'PR-RAS'!E85</f>
        <v>24.68</v>
      </c>
      <c r="E81" s="1">
        <v>0</v>
      </c>
      <c r="F81" s="1">
        <v>0</v>
      </c>
      <c r="G81" s="2">
        <f t="shared" si="0"/>
        <v>5.32</v>
      </c>
      <c r="H81" s="2">
        <f t="shared" si="1"/>
        <v>0.46000000000000085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34177.26</v>
      </c>
      <c r="D102" s="1">
        <f>'PR-RAS'!E106</f>
        <v>34796.449999999997</v>
      </c>
      <c r="E102" s="1">
        <v>0</v>
      </c>
      <c r="F102" s="1">
        <v>0</v>
      </c>
      <c r="G102" s="2">
        <f t="shared" si="0"/>
        <v>10480.786160000001</v>
      </c>
      <c r="H102" s="2">
        <f t="shared" si="1"/>
        <v>0.70999999999912689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34177.26</v>
      </c>
      <c r="D108" s="1">
        <f>'PR-RAS'!E112</f>
        <v>34796.449999999997</v>
      </c>
      <c r="E108" s="1">
        <v>0</v>
      </c>
      <c r="F108" s="1">
        <v>0</v>
      </c>
      <c r="G108" s="2">
        <f t="shared" si="0"/>
        <v>11103.40712</v>
      </c>
      <c r="H108" s="2">
        <f t="shared" si="1"/>
        <v>0.70999999999912689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34177.26</v>
      </c>
      <c r="D113" s="1">
        <f>'PR-RAS'!E117</f>
        <v>34796.449999999997</v>
      </c>
      <c r="E113" s="1">
        <v>0</v>
      </c>
      <c r="F113" s="1">
        <v>0</v>
      </c>
      <c r="G113" s="2">
        <f t="shared" si="0"/>
        <v>11622.25792</v>
      </c>
      <c r="H113" s="2">
        <f t="shared" si="1"/>
        <v>0.70999999999912689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8501.52</v>
      </c>
      <c r="D120" s="1">
        <f>'PR-RAS'!E124</f>
        <v>13806.189999999999</v>
      </c>
      <c r="E120" s="1">
        <v>0</v>
      </c>
      <c r="F120" s="1">
        <v>0</v>
      </c>
      <c r="G120" s="2">
        <f t="shared" si="0"/>
        <v>4297.5540999999994</v>
      </c>
      <c r="H120" s="2">
        <f t="shared" si="1"/>
        <v>0.66999999999825377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4054.18</v>
      </c>
      <c r="D121" s="1">
        <f>'PR-RAS'!E125</f>
        <v>6170.65</v>
      </c>
      <c r="E121" s="1">
        <v>0</v>
      </c>
      <c r="F121" s="1">
        <v>0</v>
      </c>
      <c r="G121" s="2">
        <f t="shared" si="0"/>
        <v>1967.4576</v>
      </c>
      <c r="H121" s="2">
        <f t="shared" si="1"/>
        <v>0.53000000000020009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550.65</v>
      </c>
      <c r="E122" s="1">
        <v>0</v>
      </c>
      <c r="F122" s="1">
        <v>0</v>
      </c>
      <c r="G122" s="2">
        <f t="shared" si="0"/>
        <v>133.25729999999999</v>
      </c>
      <c r="H122" s="2">
        <f t="shared" si="1"/>
        <v>0.35000000000002274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4054.18</v>
      </c>
      <c r="D123" s="1">
        <f>'PR-RAS'!E127</f>
        <v>5620</v>
      </c>
      <c r="E123" s="1">
        <v>0</v>
      </c>
      <c r="F123" s="1">
        <v>0</v>
      </c>
      <c r="G123" s="2">
        <f t="shared" si="0"/>
        <v>1865.88996</v>
      </c>
      <c r="H123" s="2">
        <f t="shared" si="1"/>
        <v>0.17999999999983629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4447.34</v>
      </c>
      <c r="D124" s="1">
        <f>'PR-RAS'!E128</f>
        <v>7635.54</v>
      </c>
      <c r="E124" s="1">
        <v>0</v>
      </c>
      <c r="F124" s="1">
        <v>0</v>
      </c>
      <c r="G124" s="2">
        <f t="shared" si="0"/>
        <v>2425.3656599999999</v>
      </c>
      <c r="H124" s="2">
        <f t="shared" si="1"/>
        <v>0.8000000000001819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4447.34</v>
      </c>
      <c r="D125" s="1">
        <f>'PR-RAS'!E129</f>
        <v>7635.54</v>
      </c>
      <c r="E125" s="1">
        <v>0</v>
      </c>
      <c r="F125" s="1">
        <v>0</v>
      </c>
      <c r="G125" s="2">
        <f t="shared" si="0"/>
        <v>2445.0840799999996</v>
      </c>
      <c r="H125" s="2">
        <f t="shared" si="1"/>
        <v>0.8000000000001819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147345.29</v>
      </c>
      <c r="D129" s="1">
        <f>'PR-RAS'!E133</f>
        <v>111056.73999999999</v>
      </c>
      <c r="E129" s="1">
        <v>0</v>
      </c>
      <c r="F129" s="1">
        <v>0</v>
      </c>
      <c r="G129" s="2">
        <f t="shared" si="0"/>
        <v>47290.722560000002</v>
      </c>
      <c r="H129" s="2">
        <f t="shared" si="1"/>
        <v>0.5500000000174623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147345.29</v>
      </c>
      <c r="D130" s="1">
        <f>'PR-RAS'!E134</f>
        <v>111056.73999999999</v>
      </c>
      <c r="E130" s="1">
        <v>0</v>
      </c>
      <c r="F130" s="1">
        <v>0</v>
      </c>
      <c r="G130" s="2">
        <f t="shared" si="0"/>
        <v>47660.181330000007</v>
      </c>
      <c r="H130" s="2">
        <f t="shared" si="1"/>
        <v>0.5500000000174623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57100.76</v>
      </c>
      <c r="D131" s="1">
        <f>'PR-RAS'!E135</f>
        <v>67591.42</v>
      </c>
      <c r="E131" s="1">
        <v>0</v>
      </c>
      <c r="F131" s="1">
        <v>0</v>
      </c>
      <c r="G131" s="2">
        <f t="shared" si="0"/>
        <v>24996.868000000002</v>
      </c>
      <c r="H131" s="2">
        <f t="shared" si="1"/>
        <v>0.6599999999962165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90244.53</v>
      </c>
      <c r="D132" s="1">
        <f>'PR-RAS'!E136</f>
        <v>43465.32</v>
      </c>
      <c r="E132" s="1">
        <v>0</v>
      </c>
      <c r="F132" s="1">
        <v>0</v>
      </c>
      <c r="G132" s="2">
        <f t="shared" si="0"/>
        <v>23209.947270000001</v>
      </c>
      <c r="H132" s="2">
        <f t="shared" si="1"/>
        <v>0.79000000000087311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1030717.7100000001</v>
      </c>
      <c r="D147" s="1">
        <f>'PR-RAS'!E151</f>
        <v>1303427.07</v>
      </c>
      <c r="E147" s="1">
        <v>0</v>
      </c>
      <c r="F147" s="1">
        <v>0</v>
      </c>
      <c r="G147" s="2">
        <f t="shared" si="0"/>
        <v>531085.49009999994</v>
      </c>
      <c r="H147" s="2">
        <f t="shared" si="1"/>
        <v>0.35999999998603016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868464.35000000009</v>
      </c>
      <c r="D148" s="1">
        <f>'PR-RAS'!E152</f>
        <v>1091302.73</v>
      </c>
      <c r="E148" s="1">
        <v>0</v>
      </c>
      <c r="F148" s="1">
        <v>0</v>
      </c>
      <c r="G148" s="2">
        <f t="shared" si="0"/>
        <v>448507.26207</v>
      </c>
      <c r="H148" s="2">
        <f t="shared" si="1"/>
        <v>0.62000000011175871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714568.52</v>
      </c>
      <c r="D149" s="1">
        <f>'PR-RAS'!E153</f>
        <v>907963.98</v>
      </c>
      <c r="E149" s="1">
        <v>0</v>
      </c>
      <c r="F149" s="1">
        <v>0</v>
      </c>
      <c r="G149" s="2">
        <f t="shared" si="0"/>
        <v>374513.47904000001</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689341.96</v>
      </c>
      <c r="D150" s="1">
        <f>'PR-RAS'!E154</f>
        <v>877213</v>
      </c>
      <c r="E150" s="1">
        <v>0</v>
      </c>
      <c r="F150" s="1">
        <v>0</v>
      </c>
      <c r="G150" s="2">
        <f t="shared" si="0"/>
        <v>364121.42603999999</v>
      </c>
      <c r="H150" s="2">
        <f t="shared" si="1"/>
        <v>4.0000000037252903E-2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9351.1299999999992</v>
      </c>
      <c r="D152" s="1">
        <f>'PR-RAS'!E156</f>
        <v>10818.91</v>
      </c>
      <c r="E152" s="1">
        <v>0</v>
      </c>
      <c r="F152" s="1">
        <v>0</v>
      </c>
      <c r="G152" s="2">
        <f t="shared" si="0"/>
        <v>4679.3314499999997</v>
      </c>
      <c r="H152" s="2">
        <f t="shared" si="1"/>
        <v>0.21999999999934516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15875.43</v>
      </c>
      <c r="D153" s="1">
        <f>'PR-RAS'!E157</f>
        <v>19932.07</v>
      </c>
      <c r="E153" s="1">
        <v>0</v>
      </c>
      <c r="F153" s="1">
        <v>0</v>
      </c>
      <c r="G153" s="2">
        <f t="shared" si="0"/>
        <v>8472.4146399999991</v>
      </c>
      <c r="H153" s="2">
        <f t="shared" si="1"/>
        <v>0.5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37858.42</v>
      </c>
      <c r="D154" s="1">
        <f>'PR-RAS'!E158</f>
        <v>38867.050000000003</v>
      </c>
      <c r="E154" s="1">
        <v>0</v>
      </c>
      <c r="F154" s="1">
        <v>0</v>
      </c>
      <c r="G154" s="2">
        <f t="shared" si="0"/>
        <v>17685.655559999999</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116037.41</v>
      </c>
      <c r="D155" s="1">
        <f>'PR-RAS'!E159</f>
        <v>144471.70000000001</v>
      </c>
      <c r="E155" s="1">
        <v>0</v>
      </c>
      <c r="F155" s="1">
        <v>0</v>
      </c>
      <c r="G155" s="2">
        <f t="shared" si="0"/>
        <v>62367.044740000005</v>
      </c>
      <c r="H155" s="2">
        <f t="shared" si="1"/>
        <v>0.70999999999185093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116037.41</v>
      </c>
      <c r="D157" s="1">
        <f>'PR-RAS'!E161</f>
        <v>144471.70000000001</v>
      </c>
      <c r="E157" s="1">
        <v>0</v>
      </c>
      <c r="F157" s="1">
        <v>0</v>
      </c>
      <c r="G157" s="2">
        <f t="shared" si="0"/>
        <v>63177.006360000007</v>
      </c>
      <c r="H157" s="2">
        <f t="shared" si="1"/>
        <v>0.70999999999185093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151224.54</v>
      </c>
      <c r="D159" s="1">
        <f>'PR-RAS'!E163</f>
        <v>163249.16</v>
      </c>
      <c r="E159" s="1">
        <v>0</v>
      </c>
      <c r="F159" s="1">
        <v>0</v>
      </c>
      <c r="G159" s="2">
        <f t="shared" si="0"/>
        <v>75480.211880000003</v>
      </c>
      <c r="H159" s="2">
        <f t="shared" si="1"/>
        <v>0.61999999999534339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31176.149999999998</v>
      </c>
      <c r="D160" s="1">
        <f>'PR-RAS'!E164</f>
        <v>29892.71</v>
      </c>
      <c r="E160" s="1">
        <v>0</v>
      </c>
      <c r="F160" s="1">
        <v>0</v>
      </c>
      <c r="G160" s="2">
        <f t="shared" si="0"/>
        <v>14462.88963</v>
      </c>
      <c r="H160" s="2">
        <f t="shared" si="1"/>
        <v>0.43999999999869033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3261.74</v>
      </c>
      <c r="D161" s="1">
        <f>'PR-RAS'!E165</f>
        <v>3544.47</v>
      </c>
      <c r="E161" s="1">
        <v>0</v>
      </c>
      <c r="F161" s="1">
        <v>0</v>
      </c>
      <c r="G161" s="2">
        <f t="shared" si="0"/>
        <v>1656.1088</v>
      </c>
      <c r="H161" s="2">
        <f t="shared" si="1"/>
        <v>0.73000000000001819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24012.11</v>
      </c>
      <c r="D162" s="1">
        <f>'PR-RAS'!E166</f>
        <v>24307.599999999999</v>
      </c>
      <c r="E162" s="1">
        <v>0</v>
      </c>
      <c r="F162" s="1">
        <v>0</v>
      </c>
      <c r="G162" s="2">
        <f t="shared" si="0"/>
        <v>11692.99691</v>
      </c>
      <c r="H162" s="2">
        <f t="shared" si="1"/>
        <v>0.51000000000203727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540</v>
      </c>
      <c r="D163" s="1">
        <f>'PR-RAS'!E167</f>
        <v>878.38</v>
      </c>
      <c r="E163" s="1">
        <v>0</v>
      </c>
      <c r="F163" s="1">
        <v>0</v>
      </c>
      <c r="G163" s="2">
        <f t="shared" si="0"/>
        <v>372.07512000000003</v>
      </c>
      <c r="H163" s="2">
        <f t="shared" si="1"/>
        <v>0.37999999999999545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3362.3</v>
      </c>
      <c r="D164" s="1">
        <f>'PR-RAS'!E168</f>
        <v>1162.26</v>
      </c>
      <c r="E164" s="1">
        <v>0</v>
      </c>
      <c r="F164" s="1">
        <v>0</v>
      </c>
      <c r="G164" s="2">
        <f t="shared" si="0"/>
        <v>926.95165999999995</v>
      </c>
      <c r="H164" s="2">
        <f t="shared" si="1"/>
        <v>0.5600000000001728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83140.77</v>
      </c>
      <c r="D165" s="1">
        <f>'PR-RAS'!E169</f>
        <v>97755.22</v>
      </c>
      <c r="E165" s="1">
        <v>0</v>
      </c>
      <c r="F165" s="1">
        <v>0</v>
      </c>
      <c r="G165" s="2">
        <f t="shared" si="0"/>
        <v>45698.798440000006</v>
      </c>
      <c r="H165" s="2">
        <f t="shared" si="1"/>
        <v>0.44999999999708962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14728.54</v>
      </c>
      <c r="D166" s="1">
        <f>'PR-RAS'!E170</f>
        <v>14564.74</v>
      </c>
      <c r="E166" s="1">
        <v>0</v>
      </c>
      <c r="F166" s="1">
        <v>0</v>
      </c>
      <c r="G166" s="2">
        <f t="shared" si="0"/>
        <v>7236.5733000000009</v>
      </c>
      <c r="H166" s="2">
        <f t="shared" si="1"/>
        <v>0.71999999999934516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45098.1</v>
      </c>
      <c r="D167" s="1">
        <f>'PR-RAS'!E171</f>
        <v>49623.9</v>
      </c>
      <c r="E167" s="1">
        <v>0</v>
      </c>
      <c r="F167" s="1">
        <v>0</v>
      </c>
      <c r="G167" s="2">
        <f t="shared" si="0"/>
        <v>23961.419399999999</v>
      </c>
      <c r="H167" s="2">
        <f t="shared" si="1"/>
        <v>0.19999999999708962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16379.1</v>
      </c>
      <c r="D168" s="1">
        <f>'PR-RAS'!E172</f>
        <v>26066.16</v>
      </c>
      <c r="E168" s="1">
        <v>0</v>
      </c>
      <c r="F168" s="1">
        <v>0</v>
      </c>
      <c r="G168" s="2">
        <f t="shared" si="0"/>
        <v>11441.407140000001</v>
      </c>
      <c r="H168" s="2">
        <f t="shared" si="1"/>
        <v>0.26000000000021828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4978.99</v>
      </c>
      <c r="D169" s="1">
        <f>'PR-RAS'!E173</f>
        <v>5700.72</v>
      </c>
      <c r="E169" s="1">
        <v>0</v>
      </c>
      <c r="F169" s="1">
        <v>0</v>
      </c>
      <c r="G169" s="2">
        <f t="shared" si="0"/>
        <v>2751.9122400000001</v>
      </c>
      <c r="H169" s="2">
        <f t="shared" si="1"/>
        <v>0.28999999999996362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1758.9</v>
      </c>
      <c r="D170" s="1">
        <f>'PR-RAS'!E174</f>
        <v>1344.05</v>
      </c>
      <c r="E170" s="1">
        <v>0</v>
      </c>
      <c r="F170" s="1">
        <v>0</v>
      </c>
      <c r="G170" s="2">
        <f t="shared" si="0"/>
        <v>751.54300000000001</v>
      </c>
      <c r="H170" s="2">
        <f t="shared" si="1"/>
        <v>0.14999999999986358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197.14</v>
      </c>
      <c r="D172" s="1">
        <f>'PR-RAS'!E176</f>
        <v>455.65</v>
      </c>
      <c r="E172" s="1">
        <v>0</v>
      </c>
      <c r="F172" s="1">
        <v>0</v>
      </c>
      <c r="G172" s="2">
        <f t="shared" si="0"/>
        <v>189.54324000000003</v>
      </c>
      <c r="H172" s="2">
        <f t="shared" si="1"/>
        <v>0.49000000000000909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20923.02</v>
      </c>
      <c r="D173" s="1">
        <f>'PR-RAS'!E177</f>
        <v>30172.629999999997</v>
      </c>
      <c r="E173" s="1">
        <v>0</v>
      </c>
      <c r="F173" s="1">
        <v>0</v>
      </c>
      <c r="G173" s="2">
        <f t="shared" si="0"/>
        <v>13978.144159999998</v>
      </c>
      <c r="H173" s="2">
        <f t="shared" si="1"/>
        <v>0.3900000000030559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1642.51</v>
      </c>
      <c r="D174" s="1">
        <f>'PR-RAS'!E178</f>
        <v>1313.54</v>
      </c>
      <c r="E174" s="1">
        <v>0</v>
      </c>
      <c r="F174" s="1">
        <v>0</v>
      </c>
      <c r="G174" s="2">
        <f t="shared" si="0"/>
        <v>738.63906999999995</v>
      </c>
      <c r="H174" s="2">
        <f t="shared" si="1"/>
        <v>0.95000000000004547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6198.27</v>
      </c>
      <c r="D175" s="1">
        <f>'PR-RAS'!E179</f>
        <v>4960.78</v>
      </c>
      <c r="E175" s="1">
        <v>0</v>
      </c>
      <c r="F175" s="1">
        <v>0</v>
      </c>
      <c r="G175" s="2">
        <f t="shared" si="0"/>
        <v>2804.8504199999998</v>
      </c>
      <c r="H175" s="2">
        <f t="shared" si="1"/>
        <v>0.49000000000069122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248.85</v>
      </c>
      <c r="D176" s="1">
        <f>'PR-RAS'!E180</f>
        <v>0</v>
      </c>
      <c r="E176" s="1">
        <v>0</v>
      </c>
      <c r="F176" s="1">
        <v>0</v>
      </c>
      <c r="G176" s="2">
        <f t="shared" si="0"/>
        <v>43.548749999999998</v>
      </c>
      <c r="H176" s="2">
        <f t="shared" si="1"/>
        <v>0.15000000000000568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5680.76</v>
      </c>
      <c r="D177" s="1">
        <f>'PR-RAS'!E181</f>
        <v>5638.97</v>
      </c>
      <c r="E177" s="1">
        <v>0</v>
      </c>
      <c r="F177" s="1">
        <v>0</v>
      </c>
      <c r="G177" s="2">
        <f t="shared" si="0"/>
        <v>2984.7312000000002</v>
      </c>
      <c r="H177" s="2">
        <f t="shared" si="1"/>
        <v>0.26999999999952706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3437.6</v>
      </c>
      <c r="D179" s="1">
        <f>'PR-RAS'!E183</f>
        <v>3489.09</v>
      </c>
      <c r="E179" s="1">
        <v>0</v>
      </c>
      <c r="F179" s="1">
        <v>0</v>
      </c>
      <c r="G179" s="2">
        <f t="shared" si="0"/>
        <v>1854.00884</v>
      </c>
      <c r="H179" s="2">
        <f t="shared" si="1"/>
        <v>0.49000000000023647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1419.1</v>
      </c>
      <c r="D180" s="1">
        <f>'PR-RAS'!E184</f>
        <v>2051.23</v>
      </c>
      <c r="E180" s="1">
        <v>0</v>
      </c>
      <c r="F180" s="1">
        <v>0</v>
      </c>
      <c r="G180" s="2">
        <f t="shared" si="0"/>
        <v>988.35923999999989</v>
      </c>
      <c r="H180" s="2">
        <f t="shared" si="1"/>
        <v>0.32999999999992724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956.73</v>
      </c>
      <c r="D181" s="1">
        <f>'PR-RAS'!E185</f>
        <v>1002.12</v>
      </c>
      <c r="E181" s="1">
        <v>0</v>
      </c>
      <c r="F181" s="1">
        <v>0</v>
      </c>
      <c r="G181" s="2">
        <f t="shared" si="0"/>
        <v>532.97460000000001</v>
      </c>
      <c r="H181" s="2">
        <f t="shared" si="1"/>
        <v>0.38999999999998636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1339.2</v>
      </c>
      <c r="D182" s="1">
        <f>'PR-RAS'!E186</f>
        <v>11716.9</v>
      </c>
      <c r="E182" s="1">
        <v>0</v>
      </c>
      <c r="F182" s="1">
        <v>0</v>
      </c>
      <c r="G182" s="2">
        <f t="shared" si="0"/>
        <v>4483.9129999999996</v>
      </c>
      <c r="H182" s="2">
        <f t="shared" si="1"/>
        <v>0.30000000000040927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15984.6</v>
      </c>
      <c r="D184" s="1">
        <f>'PR-RAS'!E188</f>
        <v>5428.6</v>
      </c>
      <c r="E184" s="1">
        <v>0</v>
      </c>
      <c r="F184" s="1">
        <v>0</v>
      </c>
      <c r="G184" s="2">
        <f t="shared" si="0"/>
        <v>4912.0494000000008</v>
      </c>
      <c r="H184" s="2">
        <f t="shared" si="1"/>
        <v>0.7999999999992724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389.66</v>
      </c>
      <c r="D185" s="1">
        <f>'PR-RAS'!E189</f>
        <v>160.04</v>
      </c>
      <c r="E185" s="1">
        <v>0</v>
      </c>
      <c r="F185" s="1">
        <v>0</v>
      </c>
      <c r="G185" s="2">
        <f t="shared" si="0"/>
        <v>130.59216000000001</v>
      </c>
      <c r="H185" s="2">
        <f t="shared" si="1"/>
        <v>0.37999999999996703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2394.31</v>
      </c>
      <c r="D189" s="1">
        <f>'PR-RAS'!E193</f>
        <v>2181.17</v>
      </c>
      <c r="E189" s="1">
        <v>0</v>
      </c>
      <c r="F189" s="1">
        <v>0</v>
      </c>
      <c r="G189" s="2">
        <f t="shared" si="0"/>
        <v>1270.2501999999999</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13037.54</v>
      </c>
      <c r="D191" s="1">
        <f>'PR-RAS'!E195</f>
        <v>2924.3</v>
      </c>
      <c r="E191" s="1">
        <v>0</v>
      </c>
      <c r="F191" s="1">
        <v>0</v>
      </c>
      <c r="G191" s="2">
        <f t="shared" si="0"/>
        <v>3588.3665999999998</v>
      </c>
      <c r="H191" s="2">
        <f t="shared" si="1"/>
        <v>0.75999999999930878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938.13</v>
      </c>
      <c r="D192" s="1">
        <f>'PR-RAS'!E196</f>
        <v>852.56999999999994</v>
      </c>
      <c r="E192" s="1">
        <v>0</v>
      </c>
      <c r="F192" s="1">
        <v>0</v>
      </c>
      <c r="G192" s="2">
        <f t="shared" si="0"/>
        <v>504.86457000000001</v>
      </c>
      <c r="H192" s="2">
        <f t="shared" si="1"/>
        <v>0.56000000000005912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938.13</v>
      </c>
      <c r="D206" s="1">
        <f>'PR-RAS'!E210</f>
        <v>852.56999999999994</v>
      </c>
      <c r="E206" s="1">
        <v>0</v>
      </c>
      <c r="F206" s="1">
        <v>0</v>
      </c>
      <c r="G206" s="2">
        <f t="shared" si="0"/>
        <v>541.87034999999992</v>
      </c>
      <c r="H206" s="2">
        <f t="shared" si="1"/>
        <v>0.56000000000005912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936</v>
      </c>
      <c r="D207" s="1">
        <f>'PR-RAS'!E211</f>
        <v>852.53</v>
      </c>
      <c r="E207" s="1">
        <v>0</v>
      </c>
      <c r="F207" s="1">
        <v>0</v>
      </c>
      <c r="G207" s="2">
        <f t="shared" si="0"/>
        <v>544.05835999999999</v>
      </c>
      <c r="H207" s="2">
        <f t="shared" si="1"/>
        <v>0.47000000000002728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2.13</v>
      </c>
      <c r="D209" s="1">
        <f>'PR-RAS'!E213</f>
        <v>0.04</v>
      </c>
      <c r="E209" s="1">
        <v>0</v>
      </c>
      <c r="F209" s="1">
        <v>0</v>
      </c>
      <c r="G209" s="2">
        <f t="shared" si="0"/>
        <v>0.45967999999999998</v>
      </c>
      <c r="H209" s="2">
        <f t="shared" si="1"/>
        <v>0.1699999999999999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36813.08</v>
      </c>
      <c r="E220" s="1">
        <v>0</v>
      </c>
      <c r="F220" s="1">
        <v>0</v>
      </c>
      <c r="G220" s="2">
        <f t="shared" si="0"/>
        <v>16124.129040000002</v>
      </c>
      <c r="H220" s="2">
        <f t="shared" si="1"/>
        <v>8.000000000174623E-2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36813.08</v>
      </c>
      <c r="E243" s="1">
        <v>0</v>
      </c>
      <c r="F243" s="1">
        <v>0</v>
      </c>
      <c r="G243" s="2">
        <f t="shared" si="0"/>
        <v>17817.530719999999</v>
      </c>
      <c r="H243" s="2">
        <f t="shared" si="1"/>
        <v>8.000000000174623E-2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36813.08</v>
      </c>
      <c r="E246" s="1">
        <v>0</v>
      </c>
      <c r="F246" s="1">
        <v>0</v>
      </c>
      <c r="G246" s="2">
        <f t="shared" si="0"/>
        <v>18038.409200000002</v>
      </c>
      <c r="H246" s="2">
        <f t="shared" si="1"/>
        <v>8.000000000174623E-2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9610.6</v>
      </c>
      <c r="D248" s="1">
        <f>'PR-RAS'!E252</f>
        <v>10751.47</v>
      </c>
      <c r="E248" s="1">
        <v>0</v>
      </c>
      <c r="F248" s="1">
        <v>0</v>
      </c>
      <c r="G248" s="2">
        <f t="shared" si="0"/>
        <v>7685.0443800000003</v>
      </c>
      <c r="H248" s="2">
        <f t="shared" si="1"/>
        <v>0.86999999999898137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9610.6</v>
      </c>
      <c r="D255" s="1">
        <f>'PR-RAS'!E259</f>
        <v>10751.47</v>
      </c>
      <c r="E255" s="1">
        <v>0</v>
      </c>
      <c r="F255" s="1">
        <v>0</v>
      </c>
      <c r="G255" s="2">
        <f t="shared" si="0"/>
        <v>7902.8391600000004</v>
      </c>
      <c r="H255" s="2">
        <f t="shared" si="1"/>
        <v>0.86999999999898137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9610.6</v>
      </c>
      <c r="D257" s="1">
        <f>'PR-RAS'!E261</f>
        <v>10751.47</v>
      </c>
      <c r="E257" s="1">
        <v>0</v>
      </c>
      <c r="F257" s="1">
        <v>0</v>
      </c>
      <c r="G257" s="2">
        <f t="shared" si="0"/>
        <v>7965.0662400000001</v>
      </c>
      <c r="H257" s="2">
        <f t="shared" si="1"/>
        <v>0.86999999999898137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480.09</v>
      </c>
      <c r="D259" s="1">
        <f>'PR-RAS'!E263</f>
        <v>458.06</v>
      </c>
      <c r="E259" s="1">
        <v>0</v>
      </c>
      <c r="F259" s="1">
        <v>0</v>
      </c>
      <c r="G259" s="2">
        <f t="shared" si="0"/>
        <v>360.22218000000004</v>
      </c>
      <c r="H259" s="2">
        <f t="shared" si="1"/>
        <v>0.14999999999997726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480.09</v>
      </c>
      <c r="D260" s="1">
        <f>'PR-RAS'!E264</f>
        <v>458.06</v>
      </c>
      <c r="E260" s="1">
        <v>0</v>
      </c>
      <c r="F260" s="1">
        <v>0</v>
      </c>
      <c r="G260" s="2">
        <f t="shared" si="0"/>
        <v>361.61839000000003</v>
      </c>
      <c r="H260" s="2">
        <f t="shared" si="1"/>
        <v>0.14999999999997726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480.09</v>
      </c>
      <c r="D262" s="1">
        <f>'PR-RAS'!E266</f>
        <v>458.06</v>
      </c>
      <c r="E262" s="1">
        <v>0</v>
      </c>
      <c r="F262" s="1">
        <v>0</v>
      </c>
      <c r="G262" s="2">
        <f t="shared" si="0"/>
        <v>364.41081000000003</v>
      </c>
      <c r="H262" s="2">
        <f t="shared" si="1"/>
        <v>0.14999999999997726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1030717.7100000001</v>
      </c>
      <c r="D285" s="1">
        <f>'PR-RAS'!E289</f>
        <v>1303427.07</v>
      </c>
      <c r="E285" s="1">
        <v>0</v>
      </c>
      <c r="F285" s="1">
        <v>0</v>
      </c>
      <c r="G285" s="2">
        <f t="shared" si="8"/>
        <v>1033070.4053999999</v>
      </c>
      <c r="H285" s="2">
        <f t="shared" si="9"/>
        <v>0.35999999998603016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93862.029999999912</v>
      </c>
      <c r="D286" s="1">
        <f>'PR-RAS'!E290</f>
        <v>61575.949999999953</v>
      </c>
      <c r="E286" s="1">
        <v>0</v>
      </c>
      <c r="F286" s="1">
        <v>0</v>
      </c>
      <c r="G286" s="2">
        <f t="shared" si="8"/>
        <v>61848.970049999945</v>
      </c>
      <c r="H286" s="2">
        <f t="shared" si="9"/>
        <v>7.9999999958090484E-2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35657.46</v>
      </c>
      <c r="D288" s="1">
        <f>'PR-RAS'!E292</f>
        <v>20911.740000000002</v>
      </c>
      <c r="E288" s="1">
        <v>0</v>
      </c>
      <c r="F288" s="1">
        <v>0</v>
      </c>
      <c r="G288" s="2">
        <f t="shared" si="8"/>
        <v>22237.029779999997</v>
      </c>
      <c r="H288" s="2">
        <f t="shared" si="9"/>
        <v>0.71999999999752617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1918.51</v>
      </c>
      <c r="D290" s="1">
        <f>'PR-RAS'!E294</f>
        <v>1787</v>
      </c>
      <c r="E290" s="1">
        <v>0</v>
      </c>
      <c r="F290" s="1">
        <v>0</v>
      </c>
      <c r="G290" s="2">
        <f t="shared" si="8"/>
        <v>1587.33539</v>
      </c>
      <c r="H290" s="2">
        <f t="shared" si="9"/>
        <v>0.49000000000000909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470</v>
      </c>
      <c r="D291" s="1">
        <f>'PR-RAS'!E295</f>
        <v>845</v>
      </c>
      <c r="E291" s="1">
        <v>0</v>
      </c>
      <c r="F291" s="1">
        <v>0</v>
      </c>
      <c r="G291" s="2">
        <f t="shared" si="8"/>
        <v>626.4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98546.53</v>
      </c>
      <c r="D345" s="1">
        <f>'PR-RAS'!E350</f>
        <v>65457.65</v>
      </c>
      <c r="E345" s="1">
        <v>0</v>
      </c>
      <c r="F345" s="1">
        <v>0</v>
      </c>
      <c r="G345" s="2">
        <f t="shared" si="8"/>
        <v>78934.869519999993</v>
      </c>
      <c r="H345" s="2">
        <f t="shared" si="9"/>
        <v>0.81999999999970896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8302</v>
      </c>
      <c r="D358" s="1">
        <f>'PR-RAS'!E363</f>
        <v>22679.83</v>
      </c>
      <c r="E358" s="1">
        <v>0</v>
      </c>
      <c r="F358" s="1">
        <v>0</v>
      </c>
      <c r="G358" s="2">
        <f t="shared" si="8"/>
        <v>19157.212620000002</v>
      </c>
      <c r="H358" s="2">
        <f t="shared" si="9"/>
        <v>0.16999999999825377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4642.6899999999996</v>
      </c>
      <c r="D364" s="1">
        <f>'PR-RAS'!E369</f>
        <v>12692.560000000001</v>
      </c>
      <c r="E364" s="1">
        <v>0</v>
      </c>
      <c r="F364" s="1">
        <v>0</v>
      </c>
      <c r="G364" s="2">
        <f t="shared" si="8"/>
        <v>10900.09503</v>
      </c>
      <c r="H364" s="2">
        <f t="shared" si="9"/>
        <v>0.74999999999909051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4273.6899999999996</v>
      </c>
      <c r="D365" s="1">
        <f>'PR-RAS'!E370</f>
        <v>6130.06</v>
      </c>
      <c r="E365" s="1">
        <v>0</v>
      </c>
      <c r="F365" s="1">
        <v>0</v>
      </c>
      <c r="G365" s="2">
        <f t="shared" si="8"/>
        <v>6018.3068400000002</v>
      </c>
      <c r="H365" s="2">
        <f t="shared" si="9"/>
        <v>0.37000000000080036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369</v>
      </c>
      <c r="D367" s="1">
        <f>'PR-RAS'!E372</f>
        <v>0</v>
      </c>
      <c r="E367" s="1">
        <v>0</v>
      </c>
      <c r="F367" s="1">
        <v>0</v>
      </c>
      <c r="G367" s="2">
        <f t="shared" si="8"/>
        <v>135.054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6562.5</v>
      </c>
      <c r="E371" s="1">
        <v>0</v>
      </c>
      <c r="F371" s="1">
        <v>0</v>
      </c>
      <c r="G371" s="2">
        <f t="shared" si="8"/>
        <v>4856.25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3659.31</v>
      </c>
      <c r="D378" s="1">
        <f>'PR-RAS'!E383</f>
        <v>9987.27</v>
      </c>
      <c r="E378" s="1">
        <v>0</v>
      </c>
      <c r="F378" s="1">
        <v>0</v>
      </c>
      <c r="G378" s="2">
        <f t="shared" si="8"/>
        <v>8909.9614500000007</v>
      </c>
      <c r="H378" s="2">
        <f t="shared" si="9"/>
        <v>0.58000000000038199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3659.31</v>
      </c>
      <c r="D379" s="1">
        <f>'PR-RAS'!E384</f>
        <v>9987.27</v>
      </c>
      <c r="E379" s="1">
        <v>0</v>
      </c>
      <c r="F379" s="1">
        <v>0</v>
      </c>
      <c r="G379" s="2">
        <f t="shared" si="8"/>
        <v>8933.5953000000009</v>
      </c>
      <c r="H379" s="2">
        <f t="shared" si="9"/>
        <v>0.58000000000038199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90244.53</v>
      </c>
      <c r="D397" s="1">
        <f>'PR-RAS'!E402</f>
        <v>42777.82</v>
      </c>
      <c r="E397" s="1">
        <v>0</v>
      </c>
      <c r="F397" s="1">
        <v>0</v>
      </c>
      <c r="G397" s="2">
        <f t="shared" si="8"/>
        <v>69616.86731999999</v>
      </c>
      <c r="H397" s="2">
        <f t="shared" si="9"/>
        <v>0.65000000000145519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90244.53</v>
      </c>
      <c r="D398" s="1">
        <f>'PR-RAS'!E403</f>
        <v>42777.82</v>
      </c>
      <c r="E398" s="1">
        <v>0</v>
      </c>
      <c r="F398" s="1">
        <v>0</v>
      </c>
      <c r="G398" s="2">
        <f t="shared" si="8"/>
        <v>69792.667489999993</v>
      </c>
      <c r="H398" s="2">
        <f t="shared" si="9"/>
        <v>0.65000000000145519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98546.53</v>
      </c>
      <c r="D403" s="1">
        <f>'PR-RAS'!E408</f>
        <v>65457.65</v>
      </c>
      <c r="E403" s="1">
        <v>0</v>
      </c>
      <c r="F403" s="1">
        <v>0</v>
      </c>
      <c r="G403" s="2">
        <f t="shared" si="8"/>
        <v>92243.655660000019</v>
      </c>
      <c r="H403" s="2">
        <f t="shared" si="9"/>
        <v>0.81999999999970896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10061.549999999999</v>
      </c>
      <c r="D405" s="1">
        <f>'PR-RAS'!E410</f>
        <v>0</v>
      </c>
      <c r="E405" s="1">
        <v>0</v>
      </c>
      <c r="F405" s="1">
        <v>0</v>
      </c>
      <c r="G405" s="2">
        <f t="shared" si="8"/>
        <v>4064.8661999999999</v>
      </c>
      <c r="H405" s="2">
        <f t="shared" si="9"/>
        <v>0.4500000000007276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1124579.74</v>
      </c>
      <c r="D407" s="1">
        <f>'PR-RAS'!E412</f>
        <v>1365003.02</v>
      </c>
      <c r="E407" s="1">
        <v>0</v>
      </c>
      <c r="F407" s="1">
        <v>0</v>
      </c>
      <c r="G407" s="2">
        <f t="shared" si="8"/>
        <v>1564961.8266800002</v>
      </c>
      <c r="H407" s="2">
        <f t="shared" si="9"/>
        <v>0.28000000002793968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1129264.24</v>
      </c>
      <c r="D408" s="1">
        <f>'PR-RAS'!E413</f>
        <v>1368884.72</v>
      </c>
      <c r="E408" s="1">
        <v>0</v>
      </c>
      <c r="F408" s="1">
        <v>0</v>
      </c>
      <c r="G408" s="2">
        <f t="shared" si="8"/>
        <v>1573882.7077599997</v>
      </c>
      <c r="H408" s="2">
        <f t="shared" si="9"/>
        <v>0.52000000001862645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4684.5</v>
      </c>
      <c r="D410" s="1">
        <f>'PR-RAS'!E415</f>
        <v>3881.6999999999534</v>
      </c>
      <c r="E410" s="1">
        <v>0</v>
      </c>
      <c r="F410" s="1">
        <v>0</v>
      </c>
      <c r="G410" s="2">
        <f t="shared" si="8"/>
        <v>5091.1910999999618</v>
      </c>
      <c r="H410" s="2">
        <f t="shared" si="9"/>
        <v>0.80000000004656613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25595.91</v>
      </c>
      <c r="D411" s="1">
        <f>'PR-RAS'!E416</f>
        <v>20911.740000000002</v>
      </c>
      <c r="E411" s="1">
        <v>0</v>
      </c>
      <c r="F411" s="1">
        <v>0</v>
      </c>
      <c r="G411" s="2">
        <f t="shared" si="8"/>
        <v>27641.9499</v>
      </c>
      <c r="H411" s="2">
        <f t="shared" si="9"/>
        <v>0.34999999999854481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1918.51</v>
      </c>
      <c r="D413" s="1">
        <f>'PR-RAS'!E418</f>
        <v>1787</v>
      </c>
      <c r="E413" s="1">
        <v>0</v>
      </c>
      <c r="F413" s="1">
        <v>0</v>
      </c>
      <c r="G413" s="2">
        <f t="shared" si="8"/>
        <v>2262.9141199999999</v>
      </c>
      <c r="H413" s="2">
        <f t="shared" si="9"/>
        <v>0.49000000000000909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1124579.74</v>
      </c>
      <c r="D633" s="1">
        <f>'PR-RAS'!E639</f>
        <v>1365003.02</v>
      </c>
      <c r="E633" s="1">
        <v>0</v>
      </c>
      <c r="F633" s="1">
        <v>0</v>
      </c>
      <c r="G633" s="2">
        <f t="shared" si="10"/>
        <v>2436098.2129600001</v>
      </c>
      <c r="H633" s="2">
        <f t="shared" si="11"/>
        <v>0.28000000002793968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1129264.24</v>
      </c>
      <c r="D634" s="1">
        <f>'PR-RAS'!E640</f>
        <v>1368884.72</v>
      </c>
      <c r="E634" s="1">
        <v>0</v>
      </c>
      <c r="F634" s="1">
        <v>0</v>
      </c>
      <c r="G634" s="2">
        <f t="shared" si="10"/>
        <v>2447832.3194399998</v>
      </c>
      <c r="H634" s="2">
        <f t="shared" si="11"/>
        <v>0.52000000001862645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4684.5</v>
      </c>
      <c r="D636" s="1">
        <f>'PR-RAS'!E642</f>
        <v>3881.6999999999534</v>
      </c>
      <c r="E636" s="1">
        <v>0</v>
      </c>
      <c r="F636" s="1">
        <v>0</v>
      </c>
      <c r="G636" s="2">
        <f t="shared" si="10"/>
        <v>7904.4164999999412</v>
      </c>
      <c r="H636" s="2">
        <f t="shared" si="11"/>
        <v>0.80000000004656613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25595.91</v>
      </c>
      <c r="D637" s="1">
        <f>'PR-RAS'!E643</f>
        <v>20911.740000000002</v>
      </c>
      <c r="E637" s="1">
        <v>0</v>
      </c>
      <c r="F637" s="1">
        <v>0</v>
      </c>
      <c r="G637" s="2">
        <f t="shared" si="10"/>
        <v>42878.732040000003</v>
      </c>
      <c r="H637" s="2">
        <f t="shared" si="11"/>
        <v>0.34999999999854481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20911.41</v>
      </c>
      <c r="D639" s="1">
        <f>'PR-RAS'!E645</f>
        <v>17030.040000000048</v>
      </c>
      <c r="E639" s="1">
        <v>0</v>
      </c>
      <c r="F639" s="1">
        <v>0</v>
      </c>
      <c r="G639" s="2">
        <f t="shared" si="10"/>
        <v>35071.810620000062</v>
      </c>
      <c r="H639" s="2">
        <f t="shared" si="11"/>
        <v>0.45000000004802132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72817.789999999994</v>
      </c>
      <c r="D641" s="1">
        <f>'PR-RAS'!E647</f>
        <v>86614.88</v>
      </c>
      <c r="E641" s="1">
        <v>0</v>
      </c>
      <c r="F641" s="1">
        <v>0</v>
      </c>
      <c r="G641" s="2">
        <f t="shared" si="10"/>
        <v>157470.432</v>
      </c>
      <c r="H641" s="2">
        <f t="shared" si="11"/>
        <v>0.33000000000174623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40846.04</v>
      </c>
      <c r="D642" s="1">
        <f>'PR-RAS'!E649</f>
        <v>30040.69</v>
      </c>
      <c r="E642" s="1">
        <v>0</v>
      </c>
      <c r="F642" s="1">
        <v>0</v>
      </c>
      <c r="G642" s="2">
        <f t="shared" si="10"/>
        <v>64694.476219999997</v>
      </c>
      <c r="H642" s="2">
        <f t="shared" si="11"/>
        <v>0.35000000000218279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291429.56</v>
      </c>
      <c r="D643" s="1">
        <f>'PR-RAS'!E650</f>
        <v>326916.01</v>
      </c>
      <c r="E643" s="1">
        <v>0</v>
      </c>
      <c r="F643" s="1">
        <v>0</v>
      </c>
      <c r="G643" s="2">
        <f t="shared" si="10"/>
        <v>606857.93436000007</v>
      </c>
      <c r="H643" s="2">
        <f t="shared" si="11"/>
        <v>0.45000000001164153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302234.90999999997</v>
      </c>
      <c r="D644" s="1">
        <f>'PR-RAS'!E651</f>
        <v>324277.78000000003</v>
      </c>
      <c r="E644" s="1">
        <v>0</v>
      </c>
      <c r="F644" s="1">
        <v>0</v>
      </c>
      <c r="G644" s="2">
        <f t="shared" si="10"/>
        <v>611358.27220999997</v>
      </c>
      <c r="H644" s="2">
        <f t="shared" si="11"/>
        <v>0.30999999999767169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30040.690000000002</v>
      </c>
      <c r="D645" s="1">
        <f>'PR-RAS'!E652</f>
        <v>32678.919999999984</v>
      </c>
      <c r="E645" s="1">
        <v>0</v>
      </c>
      <c r="F645" s="1">
        <v>0</v>
      </c>
      <c r="G645" s="2">
        <f t="shared" si="10"/>
        <v>61436.653319999983</v>
      </c>
      <c r="H645" s="2">
        <f t="shared" si="11"/>
        <v>0.39000000001396984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47</v>
      </c>
      <c r="E647" s="1">
        <v>0</v>
      </c>
      <c r="F647" s="1">
        <v>0</v>
      </c>
      <c r="G647" s="2">
        <f t="shared" si="10"/>
        <v>87.856000000000009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40</v>
      </c>
      <c r="E649" s="1">
        <v>0</v>
      </c>
      <c r="F649" s="1">
        <v>0</v>
      </c>
      <c r="G649" s="2">
        <f t="shared" si="10"/>
        <v>78.408000000000001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888448.94</v>
      </c>
      <c r="D668" s="1">
        <f>'PR-RAS'!E675</f>
        <v>1102265.1599999999</v>
      </c>
      <c r="E668" s="1">
        <v>0</v>
      </c>
      <c r="F668" s="1">
        <v>0</v>
      </c>
      <c r="G668" s="2">
        <f t="shared" si="10"/>
        <v>2063017.1664199999</v>
      </c>
      <c r="H668" s="2">
        <f t="shared" si="11"/>
        <v>0.21999999997206032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12272.97</v>
      </c>
      <c r="D669" s="1">
        <f>'PR-RAS'!E676</f>
        <v>14634.41</v>
      </c>
      <c r="E669" s="1">
        <v>0</v>
      </c>
      <c r="F669" s="1">
        <v>0</v>
      </c>
      <c r="G669" s="2">
        <f t="shared" si="10"/>
        <v>27749.915720000001</v>
      </c>
      <c r="H669" s="2">
        <f t="shared" si="11"/>
        <v>0.44000000000050932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1791.52</v>
      </c>
      <c r="D670" s="1">
        <f>'PR-RAS'!E677</f>
        <v>9125.0400000000009</v>
      </c>
      <c r="E670" s="1">
        <v>0</v>
      </c>
      <c r="F670" s="1">
        <v>0</v>
      </c>
      <c r="G670" s="2">
        <f t="shared" si="10"/>
        <v>13407.830400000003</v>
      </c>
      <c r="H670" s="2">
        <f t="shared" si="11"/>
        <v>0.5200000000008913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32025.1</v>
      </c>
      <c r="D688" s="1">
        <f>'PR-RAS'!E695</f>
        <v>42481.27</v>
      </c>
      <c r="E688" s="1">
        <v>0</v>
      </c>
      <c r="F688" s="1">
        <v>0</v>
      </c>
      <c r="G688" s="2">
        <f t="shared" si="10"/>
        <v>80370.508679999999</v>
      </c>
      <c r="H688" s="2">
        <f t="shared" si="11"/>
        <v>0.36999999999534339</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36813.08</v>
      </c>
      <c r="E693" s="1">
        <v>0</v>
      </c>
      <c r="F693" s="1">
        <v>0</v>
      </c>
      <c r="G693" s="2">
        <f t="shared" si="10"/>
        <v>50949.30272</v>
      </c>
      <c r="H693" s="2">
        <f t="shared" si="11"/>
        <v>8.000000000174623E-2</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28689.79</v>
      </c>
      <c r="D703" s="1">
        <f>'PR-RAS'!E710</f>
        <v>28202</v>
      </c>
      <c r="E703" s="1">
        <v>0</v>
      </c>
      <c r="F703" s="1">
        <v>0</v>
      </c>
      <c r="G703" s="2">
        <f t="shared" si="10"/>
        <v>59735.840580000004</v>
      </c>
      <c r="H703" s="2">
        <f t="shared" si="11"/>
        <v>0.20999999999912689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2130.9899999999998</v>
      </c>
      <c r="D709" s="1">
        <f>'PR-RAS'!E716</f>
        <v>0</v>
      </c>
      <c r="E709" s="1">
        <v>0</v>
      </c>
      <c r="F709" s="1">
        <v>0</v>
      </c>
      <c r="G709" s="2">
        <f t="shared" si="10"/>
        <v>1508.7409199999997</v>
      </c>
      <c r="H709" s="2">
        <f t="shared" si="11"/>
        <v>1.0000000000218279E-2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2102.71</v>
      </c>
      <c r="D710" s="1">
        <f>'PR-RAS'!E717</f>
        <v>1324.32</v>
      </c>
      <c r="E710" s="1">
        <v>0</v>
      </c>
      <c r="F710" s="1">
        <v>0</v>
      </c>
      <c r="G710" s="2">
        <f t="shared" si="10"/>
        <v>3368.7071500000002</v>
      </c>
      <c r="H710" s="2">
        <f t="shared" si="11"/>
        <v>0.60999999999989996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24012.11</v>
      </c>
      <c r="D711" s="1">
        <f>'PR-RAS'!E718</f>
        <v>24307.599999999999</v>
      </c>
      <c r="E711" s="1">
        <v>0</v>
      </c>
      <c r="F711" s="1">
        <v>0</v>
      </c>
      <c r="G711" s="2">
        <f t="shared" si="10"/>
        <v>51565.390099999997</v>
      </c>
      <c r="H711" s="2">
        <f t="shared" si="11"/>
        <v>0.51000000000203727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2734.56</v>
      </c>
      <c r="D713" s="1">
        <f>'PR-RAS'!E720</f>
        <v>2785.7</v>
      </c>
      <c r="E713" s="1">
        <v>0</v>
      </c>
      <c r="F713" s="1">
        <v>0</v>
      </c>
      <c r="G713" s="2">
        <f t="shared" si="10"/>
        <v>5913.8435199999994</v>
      </c>
      <c r="H713" s="2">
        <f t="shared" si="11"/>
        <v>0.74000000000023647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449.84</v>
      </c>
      <c r="D715" s="1">
        <f>'PR-RAS'!E722</f>
        <v>74.64</v>
      </c>
      <c r="E715" s="1">
        <v>0</v>
      </c>
      <c r="F715" s="1">
        <v>0</v>
      </c>
      <c r="G715" s="2">
        <f t="shared" si="10"/>
        <v>427.77168</v>
      </c>
      <c r="H715" s="2">
        <f t="shared" si="11"/>
        <v>0.52000000000002444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9610.6</v>
      </c>
      <c r="D821" s="1">
        <f>'PR-RAS'!E828</f>
        <v>10751.47</v>
      </c>
      <c r="E821" s="1">
        <v>0</v>
      </c>
      <c r="F821" s="1">
        <v>0</v>
      </c>
      <c r="G821" s="2">
        <f t="shared" si="18"/>
        <v>25513.102800000001</v>
      </c>
      <c r="H821" s="2">
        <f t="shared" si="19"/>
        <v>0.86999999999898137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1692799.88</v>
      </c>
      <c r="D984" s="6">
        <f>BILANCA!E6</f>
        <v>1742675.4799999997</v>
      </c>
      <c r="E984" s="6">
        <v>0</v>
      </c>
      <c r="F984" s="6">
        <v>0</v>
      </c>
      <c r="G984" s="7">
        <f t="shared" ref="G984:G1241" si="22">B984/1000*C984+B984/500*D984</f>
        <v>5178.1508400000002</v>
      </c>
      <c r="H984" s="7">
        <f t="shared" si="19"/>
        <v>0.59999999986030161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1578514.0599999998</v>
      </c>
      <c r="D985" s="1">
        <f>BILANCA!E7</f>
        <v>1620166.6999999997</v>
      </c>
      <c r="E985" s="1">
        <v>0</v>
      </c>
      <c r="F985" s="1">
        <v>0</v>
      </c>
      <c r="G985" s="2">
        <f t="shared" si="22"/>
        <v>9637.6949199999981</v>
      </c>
      <c r="H985" s="2">
        <f t="shared" si="19"/>
        <v>0.36000000010244548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5159.6099999999997</v>
      </c>
      <c r="D986" s="1">
        <f>BILANCA!E8</f>
        <v>5143.12</v>
      </c>
      <c r="E986" s="1">
        <v>0</v>
      </c>
      <c r="F986" s="1">
        <v>0</v>
      </c>
      <c r="G986" s="2">
        <f t="shared" si="22"/>
        <v>46.33755</v>
      </c>
      <c r="H986" s="2">
        <f t="shared" si="19"/>
        <v>0.51000000000021828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5041.57</v>
      </c>
      <c r="D987" s="1">
        <f>BILANCA!E9</f>
        <v>5041.57</v>
      </c>
      <c r="E987" s="1">
        <v>0</v>
      </c>
      <c r="F987" s="1">
        <v>0</v>
      </c>
      <c r="G987" s="2">
        <f t="shared" si="22"/>
        <v>60.498840000000001</v>
      </c>
      <c r="H987" s="2">
        <f t="shared" si="19"/>
        <v>0.86000000000058208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197.76</v>
      </c>
      <c r="D988" s="1">
        <f>BILANCA!E10</f>
        <v>197.76</v>
      </c>
      <c r="E988" s="1">
        <v>0</v>
      </c>
      <c r="F988" s="1">
        <v>0</v>
      </c>
      <c r="G988" s="2">
        <f t="shared" si="22"/>
        <v>2.9664000000000001</v>
      </c>
      <c r="H988" s="2">
        <f t="shared" si="19"/>
        <v>0.48000000000001819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79.72</v>
      </c>
      <c r="D989" s="1">
        <f>BILANCA!E11</f>
        <v>96.21</v>
      </c>
      <c r="E989" s="1">
        <v>0</v>
      </c>
      <c r="F989" s="1">
        <v>0</v>
      </c>
      <c r="G989" s="2">
        <f t="shared" si="22"/>
        <v>1.6328400000000001</v>
      </c>
      <c r="H989" s="2">
        <f t="shared" si="19"/>
        <v>0.48999999999999488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1573354.4499999997</v>
      </c>
      <c r="D990" s="1">
        <f>BILANCA!E12</f>
        <v>1615023.5799999996</v>
      </c>
      <c r="E990" s="1">
        <v>0</v>
      </c>
      <c r="F990" s="1">
        <v>0</v>
      </c>
      <c r="G990" s="2">
        <f t="shared" si="22"/>
        <v>33623.811269999991</v>
      </c>
      <c r="H990" s="2">
        <f t="shared" si="19"/>
        <v>0.87000000011175871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1563374.8399999999</v>
      </c>
      <c r="D991" s="1">
        <f>BILANCA!E13</f>
        <v>1576770.2999999998</v>
      </c>
      <c r="E991" s="1">
        <v>0</v>
      </c>
      <c r="F991" s="1">
        <v>0</v>
      </c>
      <c r="G991" s="2">
        <f t="shared" si="22"/>
        <v>37735.323519999998</v>
      </c>
      <c r="H991" s="2">
        <f t="shared" si="19"/>
        <v>0.4599999999627471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2190202.48</v>
      </c>
      <c r="D993" s="1">
        <f>BILANCA!E15</f>
        <v>2232980.2999999998</v>
      </c>
      <c r="E993" s="1">
        <v>0</v>
      </c>
      <c r="F993" s="1">
        <v>0</v>
      </c>
      <c r="G993" s="2">
        <f t="shared" si="22"/>
        <v>66561.630799999999</v>
      </c>
      <c r="H993" s="2">
        <f t="shared" si="19"/>
        <v>0.77999999979510903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76099.360000000001</v>
      </c>
      <c r="D994" s="1">
        <f>BILANCA!E16</f>
        <v>76099.360000000001</v>
      </c>
      <c r="E994" s="1">
        <v>0</v>
      </c>
      <c r="F994" s="1">
        <v>0</v>
      </c>
      <c r="G994" s="2">
        <f t="shared" si="22"/>
        <v>2511.2788799999998</v>
      </c>
      <c r="H994" s="2">
        <f t="shared" si="19"/>
        <v>0.72000000000116415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11068.87</v>
      </c>
      <c r="D995" s="1">
        <f>BILANCA!E17</f>
        <v>11068.87</v>
      </c>
      <c r="E995" s="1">
        <v>0</v>
      </c>
      <c r="F995" s="1">
        <v>0</v>
      </c>
      <c r="G995" s="2">
        <f t="shared" si="22"/>
        <v>398.47932000000003</v>
      </c>
      <c r="H995" s="2">
        <f t="shared" si="19"/>
        <v>0.25999999999839929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713995.87</v>
      </c>
      <c r="D996" s="1">
        <f>BILANCA!E18</f>
        <v>743378.23</v>
      </c>
      <c r="E996" s="1">
        <v>0</v>
      </c>
      <c r="F996" s="1">
        <v>0</v>
      </c>
      <c r="G996" s="2">
        <f t="shared" si="22"/>
        <v>28609.780289999999</v>
      </c>
      <c r="H996" s="2">
        <f t="shared" si="19"/>
        <v>0.35999999998603016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2815.2400000000198</v>
      </c>
      <c r="D997" s="1">
        <f>BILANCA!E19</f>
        <v>26058.429999999993</v>
      </c>
      <c r="E997" s="1">
        <v>0</v>
      </c>
      <c r="F997" s="1">
        <v>0</v>
      </c>
      <c r="G997" s="2">
        <f t="shared" si="22"/>
        <v>769.04940000000011</v>
      </c>
      <c r="H997" s="2">
        <f t="shared" si="19"/>
        <v>0.67000000001280569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180631.1</v>
      </c>
      <c r="D998" s="1">
        <f>BILANCA!E20</f>
        <v>241545.76</v>
      </c>
      <c r="E998" s="1">
        <v>0</v>
      </c>
      <c r="F998" s="1">
        <v>0</v>
      </c>
      <c r="G998" s="2">
        <f t="shared" si="22"/>
        <v>9955.8392999999996</v>
      </c>
      <c r="H998" s="2">
        <f t="shared" si="19"/>
        <v>0.33999999999650754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9920.61</v>
      </c>
      <c r="D999" s="1">
        <f>BILANCA!E21</f>
        <v>9625.1</v>
      </c>
      <c r="E999" s="1">
        <v>0</v>
      </c>
      <c r="F999" s="1">
        <v>0</v>
      </c>
      <c r="G999" s="2">
        <f t="shared" si="22"/>
        <v>466.73295999999999</v>
      </c>
      <c r="H999" s="2">
        <f t="shared" si="19"/>
        <v>0.48999999999978172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9309.2999999999993</v>
      </c>
      <c r="D1000" s="1">
        <f>BILANCA!E22</f>
        <v>9309.2999999999993</v>
      </c>
      <c r="E1000" s="1">
        <v>0</v>
      </c>
      <c r="F1000" s="1">
        <v>0</v>
      </c>
      <c r="G1000" s="2">
        <f t="shared" si="22"/>
        <v>474.77430000000004</v>
      </c>
      <c r="H1000" s="2">
        <f t="shared" si="19"/>
        <v>0.59999999999854481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39680.44</v>
      </c>
      <c r="D1003" s="1">
        <f>BILANCA!E25</f>
        <v>37280.58</v>
      </c>
      <c r="E1003" s="1">
        <v>0</v>
      </c>
      <c r="F1003" s="1">
        <v>0</v>
      </c>
      <c r="G1003" s="2">
        <f t="shared" si="22"/>
        <v>2284.8320000000003</v>
      </c>
      <c r="H1003" s="2">
        <f t="shared" si="19"/>
        <v>0.86000000000058208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12507.34</v>
      </c>
      <c r="D1004" s="1">
        <f>BILANCA!E26</f>
        <v>19069.84</v>
      </c>
      <c r="E1004" s="1">
        <v>0</v>
      </c>
      <c r="F1004" s="1">
        <v>0</v>
      </c>
      <c r="G1004" s="2">
        <f t="shared" si="22"/>
        <v>1063.5874200000001</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249233.55</v>
      </c>
      <c r="D1006" s="1">
        <f>BILANCA!E28</f>
        <v>290772.15000000002</v>
      </c>
      <c r="E1006" s="1">
        <v>0</v>
      </c>
      <c r="F1006" s="1">
        <v>0</v>
      </c>
      <c r="G1006" s="2">
        <f t="shared" si="22"/>
        <v>19107.89055</v>
      </c>
      <c r="H1006" s="2">
        <f t="shared" si="19"/>
        <v>0.6000000000349246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321.64</v>
      </c>
      <c r="D1007" s="1">
        <f>BILANCA!E29</f>
        <v>321.64</v>
      </c>
      <c r="E1007" s="1">
        <v>0</v>
      </c>
      <c r="F1007" s="1">
        <v>0</v>
      </c>
      <c r="G1007" s="2">
        <f t="shared" si="22"/>
        <v>23.158079999999998</v>
      </c>
      <c r="H1007" s="2">
        <f t="shared" si="19"/>
        <v>0.72000000000002728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321.64</v>
      </c>
      <c r="D1008" s="1">
        <f>BILANCA!E30</f>
        <v>321.64</v>
      </c>
      <c r="E1008" s="1">
        <v>0</v>
      </c>
      <c r="F1008" s="1">
        <v>0</v>
      </c>
      <c r="G1008" s="2">
        <f t="shared" si="22"/>
        <v>24.123000000000001</v>
      </c>
      <c r="H1008" s="2">
        <f t="shared" si="19"/>
        <v>0.72000000000002728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6842.7299999999959</v>
      </c>
      <c r="D1013" s="1">
        <f>BILANCA!E35</f>
        <v>11873.209999999992</v>
      </c>
      <c r="E1013" s="1">
        <v>0</v>
      </c>
      <c r="F1013" s="1">
        <v>0</v>
      </c>
      <c r="G1013" s="2">
        <f t="shared" si="22"/>
        <v>917.67449999999928</v>
      </c>
      <c r="H1013" s="2">
        <f t="shared" si="19"/>
        <v>0.47999999999592546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84735.67</v>
      </c>
      <c r="D1014" s="1">
        <f>BILANCA!E36</f>
        <v>94722.94</v>
      </c>
      <c r="E1014" s="1">
        <v>0</v>
      </c>
      <c r="F1014" s="1">
        <v>0</v>
      </c>
      <c r="G1014" s="2">
        <f t="shared" si="22"/>
        <v>8499.6280499999993</v>
      </c>
      <c r="H1014" s="2">
        <f t="shared" si="19"/>
        <v>0.38999999999941792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106.18</v>
      </c>
      <c r="D1015" s="1">
        <f>BILANCA!E37</f>
        <v>106.18</v>
      </c>
      <c r="E1015" s="1">
        <v>0</v>
      </c>
      <c r="F1015" s="1">
        <v>0</v>
      </c>
      <c r="G1015" s="2">
        <f t="shared" si="22"/>
        <v>10.193280000000001</v>
      </c>
      <c r="H1015" s="2">
        <f t="shared" si="19"/>
        <v>0.36000000000001364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77999.12</v>
      </c>
      <c r="D1018" s="1">
        <f>BILANCA!E40</f>
        <v>82955.91</v>
      </c>
      <c r="E1018" s="1">
        <v>0</v>
      </c>
      <c r="F1018" s="1">
        <v>0</v>
      </c>
      <c r="G1018" s="2">
        <f t="shared" si="22"/>
        <v>8536.8829000000005</v>
      </c>
      <c r="H1018" s="2">
        <f t="shared" si="19"/>
        <v>0.20999999999185093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43950.87</v>
      </c>
      <c r="D1032" s="1">
        <f>BILANCA!E54</f>
        <v>46795.27</v>
      </c>
      <c r="E1032" s="1">
        <v>0</v>
      </c>
      <c r="F1032" s="1">
        <v>0</v>
      </c>
      <c r="G1032" s="2">
        <f t="shared" si="22"/>
        <v>6739.52909</v>
      </c>
      <c r="H1032" s="2">
        <f t="shared" si="19"/>
        <v>0.39999999999417923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43950.87</v>
      </c>
      <c r="D1033" s="1">
        <f>BILANCA!E55</f>
        <v>46795.27</v>
      </c>
      <c r="E1033" s="1">
        <v>0</v>
      </c>
      <c r="F1033" s="1">
        <v>0</v>
      </c>
      <c r="G1033" s="2">
        <f t="shared" si="22"/>
        <v>6877.0704999999998</v>
      </c>
      <c r="H1033" s="2">
        <f t="shared" si="19"/>
        <v>0.39999999999417923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114285.81999999999</v>
      </c>
      <c r="D1046" s="1">
        <f>BILANCA!E68</f>
        <v>122508.78</v>
      </c>
      <c r="E1046" s="1">
        <v>0</v>
      </c>
      <c r="F1046" s="1">
        <v>0</v>
      </c>
      <c r="G1046" s="2">
        <f t="shared" si="22"/>
        <v>22636.112939999999</v>
      </c>
      <c r="H1046" s="2">
        <f t="shared" si="19"/>
        <v>0.40000000000873115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30040.69</v>
      </c>
      <c r="D1047" s="1">
        <f>BILANCA!E69</f>
        <v>32678.92</v>
      </c>
      <c r="E1047" s="1">
        <v>0</v>
      </c>
      <c r="F1047" s="1">
        <v>0</v>
      </c>
      <c r="G1047" s="2">
        <f t="shared" si="22"/>
        <v>6105.5059199999996</v>
      </c>
      <c r="H1047" s="2">
        <f t="shared" si="19"/>
        <v>0.3900000000030559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30001.439999999999</v>
      </c>
      <c r="D1048" s="1">
        <f>BILANCA!E70</f>
        <v>32651.439999999999</v>
      </c>
      <c r="E1048" s="1">
        <v>0</v>
      </c>
      <c r="F1048" s="1">
        <v>0</v>
      </c>
      <c r="G1048" s="2">
        <f t="shared" si="22"/>
        <v>6194.7808000000005</v>
      </c>
      <c r="H1048" s="2">
        <f t="shared" si="19"/>
        <v>0.87999999999738066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30001.439999999999</v>
      </c>
      <c r="D1050" s="1">
        <f>BILANCA!E72</f>
        <v>32651.439999999999</v>
      </c>
      <c r="E1050" s="1">
        <v>0</v>
      </c>
      <c r="F1050" s="1">
        <v>0</v>
      </c>
      <c r="G1050" s="2">
        <f t="shared" si="22"/>
        <v>6385.3894399999999</v>
      </c>
      <c r="H1050" s="2">
        <f t="shared" si="19"/>
        <v>0.87999999999738066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39.25</v>
      </c>
      <c r="D1054" s="1">
        <f>BILANCA!E76</f>
        <v>27.48</v>
      </c>
      <c r="E1054" s="1">
        <v>0</v>
      </c>
      <c r="F1054" s="1">
        <v>0</v>
      </c>
      <c r="G1054" s="2">
        <f t="shared" si="22"/>
        <v>6.6889099999999999</v>
      </c>
      <c r="H1054" s="2">
        <f t="shared" si="19"/>
        <v>0.73000000000000043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9508.84</v>
      </c>
      <c r="D1056" s="1">
        <f>BILANCA!E78</f>
        <v>1427.98</v>
      </c>
      <c r="E1056" s="1">
        <v>0</v>
      </c>
      <c r="F1056" s="1">
        <v>0</v>
      </c>
      <c r="G1056" s="2">
        <f t="shared" si="22"/>
        <v>902.63040000000001</v>
      </c>
      <c r="H1056" s="2">
        <f t="shared" si="19"/>
        <v>0.17999999999983629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9508.84</v>
      </c>
      <c r="D1064" s="1">
        <f>BILANCA!E86</f>
        <v>1427.98</v>
      </c>
      <c r="E1064" s="1">
        <v>0</v>
      </c>
      <c r="F1064" s="1">
        <v>0</v>
      </c>
      <c r="G1064" s="2">
        <f t="shared" si="22"/>
        <v>1001.5488</v>
      </c>
      <c r="H1064" s="2">
        <f t="shared" si="19"/>
        <v>0.17999999999983629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1918.5</v>
      </c>
      <c r="D1124" s="1">
        <f>BILANCA!E146</f>
        <v>1787</v>
      </c>
      <c r="E1124" s="1">
        <v>0</v>
      </c>
      <c r="F1124" s="1">
        <v>0</v>
      </c>
      <c r="G1124" s="2">
        <f t="shared" si="22"/>
        <v>774.44249999999988</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1448.5</v>
      </c>
      <c r="D1137" s="1">
        <f>BILANCA!E159</f>
        <v>942</v>
      </c>
      <c r="E1137" s="1">
        <v>0</v>
      </c>
      <c r="F1137" s="1">
        <v>0</v>
      </c>
      <c r="G1137" s="2">
        <f t="shared" si="22"/>
        <v>513.20500000000004</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470</v>
      </c>
      <c r="D1138" s="1">
        <f>BILANCA!E160</f>
        <v>845</v>
      </c>
      <c r="E1138" s="1">
        <v>0</v>
      </c>
      <c r="F1138" s="1">
        <v>0</v>
      </c>
      <c r="G1138" s="2">
        <f t="shared" si="22"/>
        <v>334.79999999999995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72817.789999999994</v>
      </c>
      <c r="D1148" s="1">
        <f>BILANCA!E170</f>
        <v>86614.88</v>
      </c>
      <c r="E1148" s="1">
        <v>0</v>
      </c>
      <c r="F1148" s="1">
        <v>0</v>
      </c>
      <c r="G1148" s="2">
        <f t="shared" si="22"/>
        <v>40597.845750000008</v>
      </c>
      <c r="H1148" s="2">
        <f t="shared" si="23"/>
        <v>0.33000000000174623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72817.789999999994</v>
      </c>
      <c r="D1151" s="1">
        <f>BILANCA!E173</f>
        <v>86614.88</v>
      </c>
      <c r="E1151" s="1">
        <v>0</v>
      </c>
      <c r="F1151" s="1">
        <v>0</v>
      </c>
      <c r="G1151" s="2">
        <f t="shared" si="22"/>
        <v>41335.988400000002</v>
      </c>
      <c r="H1151" s="2">
        <f t="shared" si="23"/>
        <v>0.33000000000174623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1692799.88</v>
      </c>
      <c r="D1152" s="1">
        <f>BILANCA!E175</f>
        <v>1742675.48</v>
      </c>
      <c r="E1152" s="1">
        <v>0</v>
      </c>
      <c r="F1152" s="1">
        <v>0</v>
      </c>
      <c r="G1152" s="2">
        <f t="shared" si="22"/>
        <v>875107.49196000001</v>
      </c>
      <c r="H1152" s="2">
        <f t="shared" si="23"/>
        <v>0.60000000009313226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91455.579999999987</v>
      </c>
      <c r="D1153" s="1">
        <f>BILANCA!E176</f>
        <v>103691.74</v>
      </c>
      <c r="E1153" s="1">
        <v>0</v>
      </c>
      <c r="F1153" s="1">
        <v>0</v>
      </c>
      <c r="G1153" s="2">
        <f t="shared" si="22"/>
        <v>50802.640200000009</v>
      </c>
      <c r="H1153" s="2">
        <f t="shared" si="23"/>
        <v>0.680000000007567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91455.579999999987</v>
      </c>
      <c r="D1154" s="1">
        <f>BILANCA!E177</f>
        <v>103691.74</v>
      </c>
      <c r="E1154" s="1">
        <v>0</v>
      </c>
      <c r="F1154" s="1">
        <v>0</v>
      </c>
      <c r="G1154" s="2">
        <f t="shared" si="22"/>
        <v>51101.47926</v>
      </c>
      <c r="H1154" s="2">
        <f t="shared" si="23"/>
        <v>0.680000000007567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77700.28</v>
      </c>
      <c r="D1155" s="1">
        <f>BILANCA!E178</f>
        <v>92855.11</v>
      </c>
      <c r="E1155" s="1">
        <v>0</v>
      </c>
      <c r="F1155" s="1">
        <v>0</v>
      </c>
      <c r="G1155" s="2">
        <f t="shared" si="22"/>
        <v>45306.605999999992</v>
      </c>
      <c r="H1155" s="2">
        <f t="shared" si="23"/>
        <v>0.38999999999941792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4987.6400000000003</v>
      </c>
      <c r="D1156" s="1">
        <f>BILANCA!E179</f>
        <v>7430.49</v>
      </c>
      <c r="E1156" s="1">
        <v>0</v>
      </c>
      <c r="F1156" s="1">
        <v>0</v>
      </c>
      <c r="G1156" s="2">
        <f t="shared" si="22"/>
        <v>3433.8112599999995</v>
      </c>
      <c r="H1156" s="2">
        <f t="shared" si="23"/>
        <v>0.8499999999994543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105.43</v>
      </c>
      <c r="D1157" s="1">
        <f>BILANCA!E180</f>
        <v>0</v>
      </c>
      <c r="E1157" s="1">
        <v>0</v>
      </c>
      <c r="F1157" s="1">
        <v>0</v>
      </c>
      <c r="G1157" s="2">
        <f t="shared" si="22"/>
        <v>18.344819999999999</v>
      </c>
      <c r="H1157" s="2">
        <f t="shared" si="23"/>
        <v>0.43000000000000682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105.43</v>
      </c>
      <c r="D1160" s="1">
        <f>BILANCA!E183</f>
        <v>0</v>
      </c>
      <c r="E1160" s="1">
        <v>0</v>
      </c>
      <c r="F1160" s="1">
        <v>0</v>
      </c>
      <c r="G1160" s="2">
        <f t="shared" si="22"/>
        <v>18.661110000000001</v>
      </c>
      <c r="H1160" s="2">
        <f t="shared" si="23"/>
        <v>0.43000000000000682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8662.23</v>
      </c>
      <c r="D1165" s="1">
        <f>BILANCA!E188</f>
        <v>3406.14</v>
      </c>
      <c r="E1165" s="1">
        <v>0</v>
      </c>
      <c r="F1165" s="1">
        <v>0</v>
      </c>
      <c r="G1165" s="2">
        <f t="shared" si="22"/>
        <v>2816.3608199999999</v>
      </c>
      <c r="H1165" s="2">
        <f t="shared" si="23"/>
        <v>0.36999999999943611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1601344.2999999998</v>
      </c>
      <c r="D1214" s="1">
        <f>BILANCA!E237</f>
        <v>1638983.74</v>
      </c>
      <c r="E1214" s="1">
        <v>0</v>
      </c>
      <c r="F1214" s="1">
        <v>0</v>
      </c>
      <c r="G1214" s="2">
        <f t="shared" si="22"/>
        <v>1127121.0211799999</v>
      </c>
      <c r="H1214" s="2">
        <f t="shared" si="23"/>
        <v>0.55999999982304871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1578514.38</v>
      </c>
      <c r="D1215" s="1">
        <f>BILANCA!E238</f>
        <v>1620166.7</v>
      </c>
      <c r="E1215" s="1">
        <v>0</v>
      </c>
      <c r="F1215" s="1">
        <v>0</v>
      </c>
      <c r="G1215" s="2">
        <f t="shared" si="22"/>
        <v>1117972.68496</v>
      </c>
      <c r="H1215" s="2">
        <f t="shared" si="23"/>
        <v>0.67999999993480742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1578514.38</v>
      </c>
      <c r="D1216" s="1">
        <f>BILANCA!E239</f>
        <v>1620166.7</v>
      </c>
      <c r="E1216" s="1">
        <v>0</v>
      </c>
      <c r="F1216" s="1">
        <v>0</v>
      </c>
      <c r="G1216" s="2">
        <f t="shared" si="22"/>
        <v>1122791.5327400002</v>
      </c>
      <c r="H1216" s="2">
        <f t="shared" si="23"/>
        <v>0.67999999993480742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1571644.38</v>
      </c>
      <c r="D1217" s="1">
        <f>BILANCA!E240</f>
        <v>1613296.7</v>
      </c>
      <c r="E1217" s="1">
        <v>0</v>
      </c>
      <c r="F1217" s="1">
        <v>0</v>
      </c>
      <c r="G1217" s="2">
        <f t="shared" si="22"/>
        <v>1122787.6405199999</v>
      </c>
      <c r="H1217" s="2">
        <f t="shared" si="23"/>
        <v>0.67999999993480742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6870</v>
      </c>
      <c r="D1218" s="1">
        <f>BILANCA!E241</f>
        <v>6870</v>
      </c>
      <c r="E1218" s="1">
        <v>0</v>
      </c>
      <c r="F1218" s="1">
        <v>0</v>
      </c>
      <c r="G1218" s="2">
        <f t="shared" si="22"/>
        <v>4843.3499999999995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20911.410000000003</v>
      </c>
      <c r="D1222" s="1">
        <f>BILANCA!E245</f>
        <v>17030.04</v>
      </c>
      <c r="E1222" s="1">
        <v>0</v>
      </c>
      <c r="F1222" s="1">
        <v>0</v>
      </c>
      <c r="G1222" s="2">
        <f t="shared" si="22"/>
        <v>13138.186110000001</v>
      </c>
      <c r="H1222" s="2">
        <f t="shared" si="23"/>
        <v>0.45000000000436557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119457.94</v>
      </c>
      <c r="D1223" s="1">
        <f>BILANCA!E246</f>
        <v>29897.33</v>
      </c>
      <c r="E1223" s="1">
        <v>0</v>
      </c>
      <c r="F1223" s="1">
        <v>0</v>
      </c>
      <c r="G1223" s="2">
        <f t="shared" si="22"/>
        <v>43020.623999999996</v>
      </c>
      <c r="H1223" s="2">
        <f t="shared" si="23"/>
        <v>0.38999999999941792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119457.94</v>
      </c>
      <c r="D1224" s="1">
        <f>BILANCA!E247</f>
        <v>29897.33</v>
      </c>
      <c r="E1224" s="1">
        <v>0</v>
      </c>
      <c r="F1224" s="1">
        <v>0</v>
      </c>
      <c r="G1224" s="2">
        <f t="shared" si="22"/>
        <v>43199.876600000003</v>
      </c>
      <c r="H1224" s="2">
        <f t="shared" si="23"/>
        <v>0.38999999999941792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98546.53</v>
      </c>
      <c r="D1227" s="1">
        <f>BILANCA!E250</f>
        <v>12867.29</v>
      </c>
      <c r="E1227" s="1">
        <v>0</v>
      </c>
      <c r="F1227" s="1">
        <v>0</v>
      </c>
      <c r="G1227" s="2">
        <f t="shared" si="22"/>
        <v>30324.590839999997</v>
      </c>
      <c r="H1227" s="2">
        <f t="shared" si="23"/>
        <v>0.76000000000203727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98546.53</v>
      </c>
      <c r="D1229" s="1">
        <f>BILANCA!E252</f>
        <v>12867.29</v>
      </c>
      <c r="E1229" s="1">
        <v>0</v>
      </c>
      <c r="F1229" s="1">
        <v>0</v>
      </c>
      <c r="G1229" s="2">
        <f t="shared" si="22"/>
        <v>30573.153059999997</v>
      </c>
      <c r="H1229" s="2">
        <f t="shared" si="23"/>
        <v>0.76000000000203727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1918.51</v>
      </c>
      <c r="D1232" s="1">
        <f>BILANCA!E255</f>
        <v>1787</v>
      </c>
      <c r="E1232" s="1">
        <v>0</v>
      </c>
      <c r="F1232" s="1">
        <v>0</v>
      </c>
      <c r="G1232" s="2">
        <f t="shared" si="22"/>
        <v>1367.63499</v>
      </c>
      <c r="H1232" s="2">
        <f t="shared" si="23"/>
        <v>0.49000000000000909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12978.52</v>
      </c>
      <c r="D1236" s="1">
        <f>BILANCA!E259</f>
        <v>47764.67</v>
      </c>
      <c r="E1236" s="1">
        <v>0</v>
      </c>
      <c r="F1236" s="1">
        <v>0</v>
      </c>
      <c r="G1236" s="2">
        <f t="shared" si="22"/>
        <v>27452.488579999997</v>
      </c>
      <c r="H1236" s="2">
        <f t="shared" si="23"/>
        <v>0.81000000000130967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12978.52</v>
      </c>
      <c r="D1237" s="1">
        <f>BILANCA!E260</f>
        <v>47764.67</v>
      </c>
      <c r="E1237" s="1">
        <v>0</v>
      </c>
      <c r="F1237" s="1">
        <v>0</v>
      </c>
      <c r="G1237" s="2">
        <f t="shared" si="22"/>
        <v>27560.996439999999</v>
      </c>
      <c r="H1237" s="2">
        <f t="shared" si="23"/>
        <v>0.81000000000130967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1918.5</v>
      </c>
      <c r="D1241" s="1">
        <f>BILANCA!E265</f>
        <v>1787</v>
      </c>
      <c r="E1241" s="1">
        <v>0</v>
      </c>
      <c r="F1241" s="1">
        <v>0</v>
      </c>
      <c r="G1241" s="2">
        <f t="shared" si="22"/>
        <v>1417.0650000000001</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9508.84</v>
      </c>
      <c r="D1244" s="1">
        <f>BILANCA!E268</f>
        <v>1427.98</v>
      </c>
      <c r="E1244" s="1">
        <v>0</v>
      </c>
      <c r="F1244" s="1">
        <v>0</v>
      </c>
      <c r="G1244" s="2">
        <f t="shared" si="24"/>
        <v>3227.2128000000002</v>
      </c>
      <c r="H1244" s="2">
        <f t="shared" si="23"/>
        <v>0.17999999999983629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91455.58</v>
      </c>
      <c r="D1264" s="1">
        <f>BILANCA!E288</f>
        <v>103691.74</v>
      </c>
      <c r="E1264" s="1">
        <v>0</v>
      </c>
      <c r="F1264" s="1">
        <v>0</v>
      </c>
      <c r="G1264" s="2">
        <f t="shared" si="24"/>
        <v>83973.775860000023</v>
      </c>
      <c r="H1264" s="2">
        <f t="shared" si="23"/>
        <v>0.67999999999301508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2620</v>
      </c>
      <c r="E1273" s="1">
        <v>0</v>
      </c>
      <c r="F1273" s="1">
        <v>0</v>
      </c>
      <c r="G1273" s="2">
        <f t="shared" si="24"/>
        <v>1519.6</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8662.23</v>
      </c>
      <c r="D1278" s="1">
        <f>BILANCA!E302</f>
        <v>786.14</v>
      </c>
      <c r="E1278" s="1">
        <v>0</v>
      </c>
      <c r="F1278" s="1">
        <v>0</v>
      </c>
      <c r="G1278" s="2">
        <f t="shared" si="24"/>
        <v>3019.1804499999998</v>
      </c>
      <c r="H1278" s="2">
        <f t="shared" si="23"/>
        <v>0.3699999999995498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1129264.24</v>
      </c>
      <c r="D1408" s="1">
        <f>'RAS-funkcijski'!E114</f>
        <v>1368884.72</v>
      </c>
      <c r="E1408" s="1">
        <v>0</v>
      </c>
      <c r="F1408" s="1">
        <v>0</v>
      </c>
      <c r="G1408" s="2">
        <f t="shared" si="24"/>
        <v>425373.70480000001</v>
      </c>
      <c r="H1408" s="2">
        <f t="shared" si="27"/>
        <v>0.52000000001862645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1084166.1399999999</v>
      </c>
      <c r="D1409" s="1">
        <f>'RAS-funkcijski'!E115</f>
        <v>1319260.82</v>
      </c>
      <c r="E1409" s="1">
        <v>0</v>
      </c>
      <c r="F1409" s="1">
        <v>0</v>
      </c>
      <c r="G1409" s="2">
        <f t="shared" si="24"/>
        <v>413218.34357999999</v>
      </c>
      <c r="H1409" s="2">
        <f t="shared" si="27"/>
        <v>0.31999999983236194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1084166.1399999999</v>
      </c>
      <c r="D1411" s="1">
        <f>'RAS-funkcijski'!E117</f>
        <v>1319260.82</v>
      </c>
      <c r="E1411" s="1">
        <v>0</v>
      </c>
      <c r="F1411" s="1">
        <v>0</v>
      </c>
      <c r="G1411" s="2">
        <f t="shared" si="24"/>
        <v>420663.71914</v>
      </c>
      <c r="H1411" s="2">
        <f t="shared" si="27"/>
        <v>0.31999999983236194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45098.1</v>
      </c>
      <c r="D1420" s="1">
        <f>'RAS-funkcijski'!E126</f>
        <v>49623.9</v>
      </c>
      <c r="E1420" s="1">
        <v>0</v>
      </c>
      <c r="F1420" s="1">
        <v>0</v>
      </c>
      <c r="G1420" s="2">
        <f t="shared" si="24"/>
        <v>17610.199800000002</v>
      </c>
      <c r="H1420" s="2">
        <f t="shared" si="27"/>
        <v>0.19999999999708962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1129264.24</v>
      </c>
      <c r="D1435" s="13">
        <f>'RAS-funkcijski'!E141</f>
        <v>1368884.72</v>
      </c>
      <c r="E1435" s="13">
        <v>0</v>
      </c>
      <c r="F1435" s="13">
        <v>0</v>
      </c>
      <c r="G1435" s="14">
        <f t="shared" si="24"/>
        <v>529783.61416000011</v>
      </c>
      <c r="H1435" s="14">
        <f t="shared" si="27"/>
        <v>0.52000000001862645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35439.4</v>
      </c>
      <c r="D1436" s="6">
        <f>'P-VRIO'!E5</f>
        <v>0</v>
      </c>
      <c r="E1436" s="6">
        <v>0</v>
      </c>
      <c r="F1436" s="6">
        <v>0</v>
      </c>
      <c r="G1436" s="7">
        <f t="shared" si="24"/>
        <v>35.439399999999999</v>
      </c>
      <c r="H1436" s="7">
        <f t="shared" si="27"/>
        <v>0.40000000000145519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35439.4</v>
      </c>
      <c r="D1453" s="1">
        <f>'P-VRIO'!E22</f>
        <v>0</v>
      </c>
      <c r="E1453" s="1">
        <v>0</v>
      </c>
      <c r="F1453" s="1">
        <v>0</v>
      </c>
      <c r="G1453" s="2">
        <f t="shared" si="24"/>
        <v>637.90919999999994</v>
      </c>
      <c r="H1453" s="2">
        <f t="shared" si="27"/>
        <v>0.40000000000145519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35439.4</v>
      </c>
      <c r="D1454" s="1">
        <f>'P-VRIO'!E23</f>
        <v>0</v>
      </c>
      <c r="E1454" s="1">
        <v>0</v>
      </c>
      <c r="F1454" s="1">
        <v>0</v>
      </c>
      <c r="G1454" s="2">
        <f t="shared" si="24"/>
        <v>673.34860000000003</v>
      </c>
      <c r="H1454" s="2">
        <f t="shared" si="27"/>
        <v>0.40000000000145519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35439.4</v>
      </c>
      <c r="D1456" s="1">
        <f>'P-VRIO'!E25</f>
        <v>0</v>
      </c>
      <c r="E1456" s="1">
        <v>0</v>
      </c>
      <c r="F1456" s="1">
        <v>0</v>
      </c>
      <c r="G1456" s="2">
        <f t="shared" si="24"/>
        <v>744.2274000000001</v>
      </c>
      <c r="H1456" s="2">
        <f t="shared" si="27"/>
        <v>0.40000000000145519</v>
      </c>
      <c r="I1456" s="10">
        <f t="shared" si="30"/>
        <v>297.69096000108306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91455.58</v>
      </c>
      <c r="D1480" s="6"/>
      <c r="E1480" s="6">
        <v>0</v>
      </c>
      <c r="F1480" s="6">
        <v>0</v>
      </c>
      <c r="G1480" s="7">
        <f t="shared" ref="G1480:G1580" si="34">B1480/1000*C1480</f>
        <v>91.455579999999998</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1355628.2899999998</v>
      </c>
      <c r="D1481" s="1">
        <v>0</v>
      </c>
      <c r="E1481" s="1">
        <v>0</v>
      </c>
      <c r="F1481" s="1">
        <v>0</v>
      </c>
      <c r="G1481" s="2">
        <f t="shared" si="34"/>
        <v>2711.2565799999998</v>
      </c>
      <c r="H1481" s="2">
        <f t="shared" si="35"/>
        <v>0.28999999980442226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4240.21</v>
      </c>
      <c r="D1482" s="1">
        <v>0</v>
      </c>
      <c r="E1482" s="1">
        <v>0</v>
      </c>
      <c r="F1482" s="1">
        <v>0</v>
      </c>
      <c r="G1482" s="2">
        <f t="shared" si="34"/>
        <v>12.72063</v>
      </c>
      <c r="H1482" s="2">
        <f t="shared" si="35"/>
        <v>0.21000000000003638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1285930.43</v>
      </c>
      <c r="D1483" s="1">
        <v>0</v>
      </c>
      <c r="E1483" s="1">
        <v>0</v>
      </c>
      <c r="F1483" s="1">
        <v>0</v>
      </c>
      <c r="G1483" s="2">
        <f t="shared" si="34"/>
        <v>5143.7217199999996</v>
      </c>
      <c r="H1483" s="2">
        <f t="shared" si="35"/>
        <v>0.42999999993480742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1109281.1499999999</v>
      </c>
      <c r="D1484" s="1">
        <v>0</v>
      </c>
      <c r="E1484" s="1">
        <v>0</v>
      </c>
      <c r="F1484" s="1">
        <v>0</v>
      </c>
      <c r="G1484" s="2">
        <f t="shared" si="34"/>
        <v>5546.4057499999999</v>
      </c>
      <c r="H1484" s="2">
        <f t="shared" si="35"/>
        <v>0.14999999990686774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161965.41</v>
      </c>
      <c r="D1485" s="1">
        <v>0</v>
      </c>
      <c r="E1485" s="1">
        <v>0</v>
      </c>
      <c r="F1485" s="1">
        <v>0</v>
      </c>
      <c r="G1485" s="2">
        <f t="shared" si="34"/>
        <v>971.79246000000001</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852.53</v>
      </c>
      <c r="D1486" s="1">
        <v>0</v>
      </c>
      <c r="E1486" s="1">
        <v>0</v>
      </c>
      <c r="F1486" s="1">
        <v>0</v>
      </c>
      <c r="G1486" s="2">
        <f t="shared" si="34"/>
        <v>5.9677100000000003</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11211.34</v>
      </c>
      <c r="D1489" s="1">
        <v>0</v>
      </c>
      <c r="E1489" s="1">
        <v>0</v>
      </c>
      <c r="F1489" s="1">
        <v>0</v>
      </c>
      <c r="G1489" s="2">
        <f t="shared" si="34"/>
        <v>112.1134</v>
      </c>
      <c r="H1489" s="2">
        <f t="shared" si="35"/>
        <v>0.34000000000014552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2620</v>
      </c>
      <c r="D1491" s="1">
        <v>0</v>
      </c>
      <c r="E1491" s="1">
        <v>0</v>
      </c>
      <c r="F1491" s="1">
        <v>0</v>
      </c>
      <c r="G1491" s="2">
        <f t="shared" si="34"/>
        <v>31.44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65457.65</v>
      </c>
      <c r="D1492" s="1">
        <v>0</v>
      </c>
      <c r="E1492" s="1">
        <v>0</v>
      </c>
      <c r="F1492" s="1">
        <v>0</v>
      </c>
      <c r="G1492" s="2">
        <f t="shared" si="34"/>
        <v>850.94944999999996</v>
      </c>
      <c r="H1492" s="2">
        <f t="shared" si="35"/>
        <v>0.34999999999854481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1343392.1300000001</v>
      </c>
      <c r="D1499" s="1">
        <v>0</v>
      </c>
      <c r="E1499" s="1">
        <v>0</v>
      </c>
      <c r="F1499" s="1">
        <v>0</v>
      </c>
      <c r="G1499" s="2">
        <f t="shared" si="34"/>
        <v>26867.842600000004</v>
      </c>
      <c r="H1499" s="2">
        <f t="shared" si="35"/>
        <v>0.13000000012107193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12116.3</v>
      </c>
      <c r="D1500" s="1">
        <v>0</v>
      </c>
      <c r="E1500" s="1">
        <v>0</v>
      </c>
      <c r="F1500" s="1">
        <v>0</v>
      </c>
      <c r="G1500" s="2">
        <f t="shared" si="34"/>
        <v>254.44229999999999</v>
      </c>
      <c r="H1500" s="2">
        <f t="shared" si="35"/>
        <v>0.2999999999992724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1265818.1800000002</v>
      </c>
      <c r="D1501" s="1">
        <v>0</v>
      </c>
      <c r="E1501" s="1">
        <v>0</v>
      </c>
      <c r="F1501" s="1">
        <v>0</v>
      </c>
      <c r="G1501" s="2">
        <f t="shared" si="34"/>
        <v>27847.999960000001</v>
      </c>
      <c r="H1501" s="2">
        <f t="shared" si="35"/>
        <v>0.18000000016763806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1094126.32</v>
      </c>
      <c r="D1502" s="1">
        <v>0</v>
      </c>
      <c r="E1502" s="1">
        <v>0</v>
      </c>
      <c r="F1502" s="1">
        <v>0</v>
      </c>
      <c r="G1502" s="2">
        <f t="shared" si="34"/>
        <v>25164.905360000001</v>
      </c>
      <c r="H1502" s="2">
        <f t="shared" si="35"/>
        <v>0.32000000006519258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159522.56</v>
      </c>
      <c r="D1503" s="1">
        <v>0</v>
      </c>
      <c r="E1503" s="1">
        <v>0</v>
      </c>
      <c r="F1503" s="1">
        <v>0</v>
      </c>
      <c r="G1503" s="2">
        <f t="shared" si="34"/>
        <v>3828.54144</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957.96</v>
      </c>
      <c r="D1504" s="1">
        <v>0</v>
      </c>
      <c r="E1504" s="1">
        <v>0</v>
      </c>
      <c r="F1504" s="1">
        <v>0</v>
      </c>
      <c r="G1504" s="2">
        <f t="shared" si="34"/>
        <v>23.949000000000002</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11211.34</v>
      </c>
      <c r="D1507" s="1">
        <v>0</v>
      </c>
      <c r="E1507" s="1">
        <v>0</v>
      </c>
      <c r="F1507" s="1">
        <v>0</v>
      </c>
      <c r="G1507" s="2">
        <f t="shared" si="34"/>
        <v>313.91752000000002</v>
      </c>
      <c r="H1507" s="2">
        <f t="shared" si="35"/>
        <v>0.34000000000014552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65457.65</v>
      </c>
      <c r="D1510" s="1">
        <v>0</v>
      </c>
      <c r="E1510" s="1">
        <v>0</v>
      </c>
      <c r="F1510" s="1">
        <v>0</v>
      </c>
      <c r="G1510" s="2">
        <f t="shared" si="34"/>
        <v>2029.18715</v>
      </c>
      <c r="H1510" s="2">
        <f t="shared" si="35"/>
        <v>0.34999999999854481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103691.73999999976</v>
      </c>
      <c r="D1517" s="1">
        <v>0</v>
      </c>
      <c r="E1517" s="1">
        <v>0</v>
      </c>
      <c r="F1517" s="1">
        <v>0</v>
      </c>
      <c r="G1517" s="2">
        <f t="shared" si="34"/>
        <v>3940.2861199999907</v>
      </c>
      <c r="H1517" s="2">
        <f t="shared" si="35"/>
        <v>0.26000000024214387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103691.74</v>
      </c>
      <c r="D1576" s="1">
        <v>0</v>
      </c>
      <c r="E1576" s="1">
        <v>0</v>
      </c>
      <c r="F1576" s="1">
        <v>0</v>
      </c>
      <c r="G1576" s="2">
        <f t="shared" si="34"/>
        <v>10058.09878</v>
      </c>
      <c r="H1576" s="2">
        <f t="shared" si="35"/>
        <v>0.25999999999476131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786.14</v>
      </c>
      <c r="D1577" s="1">
        <v>0</v>
      </c>
      <c r="E1577" s="1">
        <v>0</v>
      </c>
      <c r="F1577" s="1">
        <v>0</v>
      </c>
      <c r="G1577" s="2">
        <f t="shared" si="34"/>
        <v>77.041719999999998</v>
      </c>
      <c r="H1577" s="2">
        <f t="shared" si="35"/>
        <v>0.13999999999998636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102905.60000000001</v>
      </c>
      <c r="D1578" s="1">
        <v>0</v>
      </c>
      <c r="E1578" s="1">
        <v>0</v>
      </c>
      <c r="F1578" s="1">
        <v>0</v>
      </c>
      <c r="G1578" s="2">
        <f t="shared" si="34"/>
        <v>10187.654400000001</v>
      </c>
      <c r="H1578" s="2">
        <f t="shared" si="35"/>
        <v>0.39999999999417923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zoomScale="90" zoomScaleNormal="9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13625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1124579.74</v>
      </c>
      <c r="I16" s="170">
        <f>'PR-RAS'!E6</f>
        <v>1365003.02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1030717.7100000001</v>
      </c>
      <c r="I17" s="170">
        <f>'PR-RAS'!E151</f>
        <v>1303427.07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20911.41</v>
      </c>
      <c r="I18" s="170">
        <f>'PR-RAS'!E645</f>
        <v>17030.040000000048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1578514.0599999998</v>
      </c>
      <c r="I20" s="173">
        <f>BILANCA!E7</f>
        <v>1620166.6999999997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114285.81999999999</v>
      </c>
      <c r="I21" s="175">
        <f>BILANCA!E68</f>
        <v>122508.78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91455.579999999987</v>
      </c>
      <c r="I22" s="175">
        <f>BILANCA!E176</f>
        <v>103691.74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1601344.2999999998</v>
      </c>
      <c r="I23" s="177">
        <f>BILANCA!E237</f>
        <v>1638983.74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1129264.24</v>
      </c>
      <c r="I27" s="175">
        <f>'RAS-funkcijski'!E114</f>
        <v>1368884.72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1129264.24</v>
      </c>
      <c r="I28" s="179">
        <f>'RAS-funkcijski'!E141</f>
        <v>1368884.72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35439.4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35439.4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91455.58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103691.73999999976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103691.74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3" zoomScaleNormal="100" workbookViewId="0">
      <selection activeCell="E292" sqref="E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1124579.74</v>
      </c>
      <c r="E6" s="51">
        <f>E7+E44+E50+E82+E106+E124+E133+E139</f>
        <v>1365003.02</v>
      </c>
      <c r="F6" s="52">
        <f t="shared" ref="F6:F131" si="0">IF(D6&lt;&gt;0,IF(E6/D6&gt;=100,"&gt;&gt;100",E6/D6*100),"-")</f>
        <v>121.37894463579791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934538.53</v>
      </c>
      <c r="E50" s="51">
        <f>E51+E54+E59+E62+E65+E68+E71+E74+E77</f>
        <v>1205318.9600000002</v>
      </c>
      <c r="F50" s="52">
        <f t="shared" si="0"/>
        <v>128.97477431989884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902513.43</v>
      </c>
      <c r="E68" s="51">
        <f t="shared" si="15"/>
        <v>1126024.6100000001</v>
      </c>
      <c r="F68" s="52">
        <f t="shared" si="0"/>
        <v>124.7654131861506</v>
      </c>
    </row>
    <row r="69" spans="1:6" ht="12.75" customHeight="1" x14ac:dyDescent="0.2">
      <c r="A69" s="53" t="s">
        <v>184</v>
      </c>
      <c r="B69" s="85" t="s">
        <v>185</v>
      </c>
      <c r="C69" s="50" t="s">
        <v>184</v>
      </c>
      <c r="D69" s="242">
        <v>900721.91</v>
      </c>
      <c r="E69" s="242">
        <v>1116899.57</v>
      </c>
      <c r="F69" s="52">
        <f t="shared" si="0"/>
        <v>124.00048867468985</v>
      </c>
    </row>
    <row r="70" spans="1:6" ht="24" x14ac:dyDescent="0.2">
      <c r="A70" s="53" t="s">
        <v>186</v>
      </c>
      <c r="B70" s="85" t="s">
        <v>187</v>
      </c>
      <c r="C70" s="50" t="s">
        <v>186</v>
      </c>
      <c r="D70" s="242">
        <v>1791.52</v>
      </c>
      <c r="E70" s="242">
        <v>9125.0400000000009</v>
      </c>
      <c r="F70" s="52">
        <f t="shared" si="0"/>
        <v>509.34625346074853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32025.1</v>
      </c>
      <c r="E74" s="51">
        <f t="shared" si="17"/>
        <v>79294.350000000006</v>
      </c>
      <c r="F74" s="52">
        <f t="shared" si="0"/>
        <v>247.60063200427166</v>
      </c>
    </row>
    <row r="75" spans="1:6" ht="12.75" customHeight="1" x14ac:dyDescent="0.2">
      <c r="A75" s="53" t="s">
        <v>196</v>
      </c>
      <c r="B75" s="85" t="s">
        <v>197</v>
      </c>
      <c r="C75" s="50" t="s">
        <v>196</v>
      </c>
      <c r="D75" s="242">
        <v>32025.1</v>
      </c>
      <c r="E75" s="242">
        <v>42481.27</v>
      </c>
      <c r="F75" s="52">
        <f t="shared" si="0"/>
        <v>132.64992146784863</v>
      </c>
    </row>
    <row r="76" spans="1:6" ht="12.75" customHeight="1" x14ac:dyDescent="0.2">
      <c r="A76" s="53" t="s">
        <v>198</v>
      </c>
      <c r="B76" s="85" t="s">
        <v>199</v>
      </c>
      <c r="C76" s="50" t="s">
        <v>198</v>
      </c>
      <c r="D76" s="242">
        <v>0</v>
      </c>
      <c r="E76" s="242">
        <v>36813.08</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17.14</v>
      </c>
      <c r="E82" s="51">
        <f t="shared" si="19"/>
        <v>24.68</v>
      </c>
      <c r="F82" s="52">
        <f t="shared" si="0"/>
        <v>143.99066511085181</v>
      </c>
    </row>
    <row r="83" spans="1:6" ht="12.75" customHeight="1" x14ac:dyDescent="0.2">
      <c r="A83" s="53">
        <v>641</v>
      </c>
      <c r="B83" s="85" t="s">
        <v>212</v>
      </c>
      <c r="C83" s="50" t="s">
        <v>213</v>
      </c>
      <c r="D83" s="51">
        <f t="shared" ref="D83:E83" si="20">SUM(D84:D90)</f>
        <v>17.14</v>
      </c>
      <c r="E83" s="51">
        <f t="shared" si="20"/>
        <v>24.68</v>
      </c>
      <c r="F83" s="52">
        <f t="shared" si="0"/>
        <v>143.99066511085181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17.14</v>
      </c>
      <c r="E85" s="242">
        <v>24.68</v>
      </c>
      <c r="F85" s="52">
        <f t="shared" si="0"/>
        <v>143.99066511085181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34177.26</v>
      </c>
      <c r="E106" s="51">
        <f t="shared" si="23"/>
        <v>34796.449999999997</v>
      </c>
      <c r="F106" s="52">
        <f t="shared" si="0"/>
        <v>101.81170169873184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34177.26</v>
      </c>
      <c r="E112" s="51">
        <f t="shared" si="25"/>
        <v>34796.449999999997</v>
      </c>
      <c r="F112" s="52">
        <f t="shared" si="0"/>
        <v>101.81170169873184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34177.26</v>
      </c>
      <c r="E117" s="242">
        <v>34796.449999999997</v>
      </c>
      <c r="F117" s="52">
        <f t="shared" si="0"/>
        <v>101.81170169873184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8501.52</v>
      </c>
      <c r="E124" s="51">
        <f t="shared" si="27"/>
        <v>13806.189999999999</v>
      </c>
      <c r="F124" s="52">
        <f t="shared" si="0"/>
        <v>162.39672435046907</v>
      </c>
    </row>
    <row r="125" spans="1:6" ht="12.75" customHeight="1" x14ac:dyDescent="0.2">
      <c r="A125" s="53">
        <v>661</v>
      </c>
      <c r="B125" s="86" t="s">
        <v>296</v>
      </c>
      <c r="C125" s="50" t="s">
        <v>297</v>
      </c>
      <c r="D125" s="51">
        <f t="shared" ref="D125:E125" si="28">SUM(D126:D127)</f>
        <v>4054.18</v>
      </c>
      <c r="E125" s="51">
        <f t="shared" si="28"/>
        <v>6170.65</v>
      </c>
      <c r="F125" s="52">
        <f t="shared" si="0"/>
        <v>152.20463817590732</v>
      </c>
    </row>
    <row r="126" spans="1:6" ht="12.75" customHeight="1" x14ac:dyDescent="0.2">
      <c r="A126" s="53">
        <v>6614</v>
      </c>
      <c r="B126" s="86" t="s">
        <v>298</v>
      </c>
      <c r="C126" s="50" t="s">
        <v>299</v>
      </c>
      <c r="D126" s="242">
        <v>0</v>
      </c>
      <c r="E126" s="242">
        <v>550.65</v>
      </c>
      <c r="F126" s="52" t="str">
        <f t="shared" si="0"/>
        <v>-</v>
      </c>
    </row>
    <row r="127" spans="1:6" ht="12.75" customHeight="1" x14ac:dyDescent="0.2">
      <c r="A127" s="53">
        <v>6615</v>
      </c>
      <c r="B127" s="86" t="s">
        <v>300</v>
      </c>
      <c r="C127" s="50" t="s">
        <v>301</v>
      </c>
      <c r="D127" s="242">
        <v>4054.18</v>
      </c>
      <c r="E127" s="242">
        <v>5620</v>
      </c>
      <c r="F127" s="52">
        <f t="shared" si="0"/>
        <v>138.62236013201189</v>
      </c>
    </row>
    <row r="128" spans="1:6" ht="24" x14ac:dyDescent="0.2">
      <c r="A128" s="53">
        <v>663</v>
      </c>
      <c r="B128" s="231" t="s">
        <v>302</v>
      </c>
      <c r="C128" s="50" t="s">
        <v>303</v>
      </c>
      <c r="D128" s="51">
        <f t="shared" ref="D128:E128" si="29">SUM(D129:D132)</f>
        <v>4447.34</v>
      </c>
      <c r="E128" s="51">
        <f t="shared" si="29"/>
        <v>7635.54</v>
      </c>
      <c r="F128" s="52">
        <f t="shared" si="0"/>
        <v>171.68779540129603</v>
      </c>
    </row>
    <row r="129" spans="1:6" ht="12.75" customHeight="1" x14ac:dyDescent="0.2">
      <c r="A129" s="53">
        <v>6631</v>
      </c>
      <c r="B129" s="86" t="s">
        <v>304</v>
      </c>
      <c r="C129" s="50" t="s">
        <v>305</v>
      </c>
      <c r="D129" s="242">
        <v>4447.34</v>
      </c>
      <c r="E129" s="242">
        <v>7635.54</v>
      </c>
      <c r="F129" s="52">
        <f t="shared" si="0"/>
        <v>171.68779540129603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147345.29</v>
      </c>
      <c r="E133" s="51">
        <f t="shared" si="30"/>
        <v>111056.73999999999</v>
      </c>
      <c r="F133" s="52">
        <f t="shared" ref="F133:F223" si="31">IF(D133&lt;&gt;0,IF(E133/D133&gt;=100,"&gt;&gt;100",E133/D133*100),"-")</f>
        <v>75.37176111974803</v>
      </c>
    </row>
    <row r="134" spans="1:6" ht="24" x14ac:dyDescent="0.2">
      <c r="A134" s="53">
        <v>671</v>
      </c>
      <c r="B134" s="232" t="s">
        <v>314</v>
      </c>
      <c r="C134" s="50" t="s">
        <v>315</v>
      </c>
      <c r="D134" s="51">
        <f t="shared" ref="D134:E134" si="32">SUM(D135:D137)</f>
        <v>147345.29</v>
      </c>
      <c r="E134" s="51">
        <f t="shared" si="32"/>
        <v>111056.73999999999</v>
      </c>
      <c r="F134" s="52">
        <f t="shared" si="31"/>
        <v>75.37176111974803</v>
      </c>
    </row>
    <row r="135" spans="1:6" ht="12.75" customHeight="1" x14ac:dyDescent="0.2">
      <c r="A135" s="53">
        <v>6711</v>
      </c>
      <c r="B135" s="85" t="s">
        <v>316</v>
      </c>
      <c r="C135" s="50" t="s">
        <v>317</v>
      </c>
      <c r="D135" s="242">
        <v>57100.76</v>
      </c>
      <c r="E135" s="242">
        <v>67591.42</v>
      </c>
      <c r="F135" s="52">
        <f t="shared" si="31"/>
        <v>118.37218979221993</v>
      </c>
    </row>
    <row r="136" spans="1:6" ht="24" x14ac:dyDescent="0.2">
      <c r="A136" s="53">
        <v>6712</v>
      </c>
      <c r="B136" s="232" t="s">
        <v>318</v>
      </c>
      <c r="C136" s="50" t="s">
        <v>319</v>
      </c>
      <c r="D136" s="242">
        <v>90244.53</v>
      </c>
      <c r="E136" s="242">
        <v>43465.32</v>
      </c>
      <c r="F136" s="52">
        <f t="shared" si="31"/>
        <v>48.163938578881179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1030717.7100000001</v>
      </c>
      <c r="E151" s="51">
        <f t="shared" si="35"/>
        <v>1303427.07</v>
      </c>
      <c r="F151" s="52">
        <f t="shared" si="31"/>
        <v>126.45820066485516</v>
      </c>
    </row>
    <row r="152" spans="1:6" ht="12.75" customHeight="1" x14ac:dyDescent="0.2">
      <c r="A152" s="53">
        <v>31</v>
      </c>
      <c r="B152" s="85" t="s">
        <v>349</v>
      </c>
      <c r="C152" s="50" t="s">
        <v>35</v>
      </c>
      <c r="D152" s="51">
        <f t="shared" ref="D152:E152" si="36">D153+D158+D159</f>
        <v>868464.35000000009</v>
      </c>
      <c r="E152" s="51">
        <f t="shared" si="36"/>
        <v>1091302.73</v>
      </c>
      <c r="F152" s="52">
        <f t="shared" si="31"/>
        <v>125.65889780046813</v>
      </c>
    </row>
    <row r="153" spans="1:6" ht="12.75" customHeight="1" x14ac:dyDescent="0.2">
      <c r="A153" s="53">
        <v>311</v>
      </c>
      <c r="B153" s="85" t="s">
        <v>350</v>
      </c>
      <c r="C153" s="50" t="s">
        <v>351</v>
      </c>
      <c r="D153" s="51">
        <f t="shared" ref="D153:E153" si="37">SUM(D154:D157)</f>
        <v>714568.52</v>
      </c>
      <c r="E153" s="51">
        <f t="shared" si="37"/>
        <v>907963.98</v>
      </c>
      <c r="F153" s="52">
        <f t="shared" si="31"/>
        <v>127.06464874775058</v>
      </c>
    </row>
    <row r="154" spans="1:6" ht="12.75" customHeight="1" x14ac:dyDescent="0.2">
      <c r="A154" s="53">
        <v>3111</v>
      </c>
      <c r="B154" s="85" t="s">
        <v>352</v>
      </c>
      <c r="C154" s="50" t="s">
        <v>353</v>
      </c>
      <c r="D154" s="242">
        <v>689341.96</v>
      </c>
      <c r="E154" s="242">
        <v>877213</v>
      </c>
      <c r="F154" s="52">
        <f t="shared" si="31"/>
        <v>127.25367827601848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9351.1299999999992</v>
      </c>
      <c r="E156" s="242">
        <v>10818.91</v>
      </c>
      <c r="F156" s="52">
        <f t="shared" si="31"/>
        <v>115.69628483402541</v>
      </c>
    </row>
    <row r="157" spans="1:6" ht="12.75" customHeight="1" x14ac:dyDescent="0.2">
      <c r="A157" s="53">
        <v>3114</v>
      </c>
      <c r="B157" s="85" t="s">
        <v>358</v>
      </c>
      <c r="C157" s="50" t="s">
        <v>359</v>
      </c>
      <c r="D157" s="242">
        <v>15875.43</v>
      </c>
      <c r="E157" s="242">
        <v>19932.07</v>
      </c>
      <c r="F157" s="52">
        <f t="shared" si="31"/>
        <v>125.55294565249571</v>
      </c>
    </row>
    <row r="158" spans="1:6" ht="12.75" customHeight="1" x14ac:dyDescent="0.2">
      <c r="A158" s="53">
        <v>312</v>
      </c>
      <c r="B158" s="85" t="s">
        <v>360</v>
      </c>
      <c r="C158" s="50" t="s">
        <v>361</v>
      </c>
      <c r="D158" s="242">
        <v>37858.42</v>
      </c>
      <c r="E158" s="242">
        <v>38867.050000000003</v>
      </c>
      <c r="F158" s="52">
        <f t="shared" si="31"/>
        <v>102.66421578079594</v>
      </c>
    </row>
    <row r="159" spans="1:6" ht="12.75" customHeight="1" x14ac:dyDescent="0.2">
      <c r="A159" s="53">
        <v>313</v>
      </c>
      <c r="B159" s="85" t="s">
        <v>362</v>
      </c>
      <c r="C159" s="50" t="s">
        <v>363</v>
      </c>
      <c r="D159" s="51">
        <f t="shared" ref="D159:E159" si="38">SUM(D160:D162)</f>
        <v>116037.41</v>
      </c>
      <c r="E159" s="51">
        <f t="shared" si="38"/>
        <v>144471.70000000001</v>
      </c>
      <c r="F159" s="52">
        <f t="shared" si="31"/>
        <v>124.50441629126333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116037.41</v>
      </c>
      <c r="E161" s="242">
        <v>144471.70000000001</v>
      </c>
      <c r="F161" s="52">
        <f t="shared" si="31"/>
        <v>124.50441629126333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151224.54</v>
      </c>
      <c r="E163" s="51">
        <f t="shared" si="39"/>
        <v>163249.16</v>
      </c>
      <c r="F163" s="52">
        <f t="shared" si="31"/>
        <v>107.95150046414423</v>
      </c>
    </row>
    <row r="164" spans="1:6" ht="12.75" customHeight="1" x14ac:dyDescent="0.2">
      <c r="A164" s="53">
        <v>321</v>
      </c>
      <c r="B164" s="85" t="s">
        <v>371</v>
      </c>
      <c r="C164" s="50" t="s">
        <v>372</v>
      </c>
      <c r="D164" s="51">
        <f t="shared" ref="D164:E164" si="40">SUM(D165:D168)</f>
        <v>31176.149999999998</v>
      </c>
      <c r="E164" s="51">
        <f t="shared" si="40"/>
        <v>29892.71</v>
      </c>
      <c r="F164" s="52">
        <f t="shared" si="31"/>
        <v>95.883263327896486</v>
      </c>
    </row>
    <row r="165" spans="1:6" ht="12.75" customHeight="1" x14ac:dyDescent="0.2">
      <c r="A165" s="53">
        <v>3211</v>
      </c>
      <c r="B165" s="85" t="s">
        <v>373</v>
      </c>
      <c r="C165" s="50" t="s">
        <v>374</v>
      </c>
      <c r="D165" s="242">
        <v>3261.74</v>
      </c>
      <c r="E165" s="242">
        <v>3544.47</v>
      </c>
      <c r="F165" s="52">
        <f t="shared" si="31"/>
        <v>108.66807286908215</v>
      </c>
    </row>
    <row r="166" spans="1:6" ht="12.75" customHeight="1" x14ac:dyDescent="0.2">
      <c r="A166" s="53">
        <v>3212</v>
      </c>
      <c r="B166" s="85" t="s">
        <v>375</v>
      </c>
      <c r="C166" s="50" t="s">
        <v>376</v>
      </c>
      <c r="D166" s="242">
        <v>24012.11</v>
      </c>
      <c r="E166" s="242">
        <v>24307.599999999999</v>
      </c>
      <c r="F166" s="52">
        <f t="shared" si="31"/>
        <v>101.23058739944135</v>
      </c>
    </row>
    <row r="167" spans="1:6" ht="12.75" customHeight="1" x14ac:dyDescent="0.2">
      <c r="A167" s="53">
        <v>3213</v>
      </c>
      <c r="B167" s="85" t="s">
        <v>377</v>
      </c>
      <c r="C167" s="50" t="s">
        <v>378</v>
      </c>
      <c r="D167" s="242">
        <v>540</v>
      </c>
      <c r="E167" s="242">
        <v>878.38</v>
      </c>
      <c r="F167" s="52">
        <f t="shared" si="31"/>
        <v>162.66296296296298</v>
      </c>
    </row>
    <row r="168" spans="1:6" ht="12.75" customHeight="1" x14ac:dyDescent="0.2">
      <c r="A168" s="53">
        <v>3214</v>
      </c>
      <c r="B168" s="85" t="s">
        <v>379</v>
      </c>
      <c r="C168" s="50" t="s">
        <v>380</v>
      </c>
      <c r="D168" s="242">
        <v>3362.3</v>
      </c>
      <c r="E168" s="242">
        <v>1162.26</v>
      </c>
      <c r="F168" s="52">
        <f t="shared" si="31"/>
        <v>34.567409213930937</v>
      </c>
    </row>
    <row r="169" spans="1:6" ht="12.75" customHeight="1" x14ac:dyDescent="0.2">
      <c r="A169" s="53">
        <v>322</v>
      </c>
      <c r="B169" s="85" t="s">
        <v>381</v>
      </c>
      <c r="C169" s="50" t="s">
        <v>382</v>
      </c>
      <c r="D169" s="51">
        <f t="shared" ref="D169:E169" si="41">SUM(D170:D176)</f>
        <v>83140.77</v>
      </c>
      <c r="E169" s="51">
        <f t="shared" si="41"/>
        <v>97755.22</v>
      </c>
      <c r="F169" s="52">
        <f t="shared" si="31"/>
        <v>117.57795844325231</v>
      </c>
    </row>
    <row r="170" spans="1:6" ht="12.75" customHeight="1" x14ac:dyDescent="0.2">
      <c r="A170" s="53">
        <v>3221</v>
      </c>
      <c r="B170" s="85" t="s">
        <v>383</v>
      </c>
      <c r="C170" s="50" t="s">
        <v>384</v>
      </c>
      <c r="D170" s="242">
        <v>14728.54</v>
      </c>
      <c r="E170" s="242">
        <v>14564.74</v>
      </c>
      <c r="F170" s="52">
        <f t="shared" si="31"/>
        <v>98.887873475578701</v>
      </c>
    </row>
    <row r="171" spans="1:6" ht="12.75" customHeight="1" x14ac:dyDescent="0.2">
      <c r="A171" s="53">
        <v>3222</v>
      </c>
      <c r="B171" s="85" t="s">
        <v>385</v>
      </c>
      <c r="C171" s="50" t="s">
        <v>386</v>
      </c>
      <c r="D171" s="242">
        <v>45098.1</v>
      </c>
      <c r="E171" s="242">
        <v>49623.9</v>
      </c>
      <c r="F171" s="52">
        <f t="shared" si="31"/>
        <v>110.03545603916795</v>
      </c>
    </row>
    <row r="172" spans="1:6" ht="12.75" customHeight="1" x14ac:dyDescent="0.2">
      <c r="A172" s="53">
        <v>3223</v>
      </c>
      <c r="B172" s="85" t="s">
        <v>387</v>
      </c>
      <c r="C172" s="50" t="s">
        <v>388</v>
      </c>
      <c r="D172" s="242">
        <v>16379.1</v>
      </c>
      <c r="E172" s="242">
        <v>26066.16</v>
      </c>
      <c r="F172" s="52">
        <f t="shared" si="31"/>
        <v>159.14281004450794</v>
      </c>
    </row>
    <row r="173" spans="1:6" ht="12.75" customHeight="1" x14ac:dyDescent="0.2">
      <c r="A173" s="53">
        <v>3224</v>
      </c>
      <c r="B173" s="85" t="s">
        <v>389</v>
      </c>
      <c r="C173" s="50" t="s">
        <v>390</v>
      </c>
      <c r="D173" s="242">
        <v>4978.99</v>
      </c>
      <c r="E173" s="242">
        <v>5700.72</v>
      </c>
      <c r="F173" s="52">
        <f t="shared" si="31"/>
        <v>114.49551013358132</v>
      </c>
    </row>
    <row r="174" spans="1:6" ht="12.75" customHeight="1" x14ac:dyDescent="0.2">
      <c r="A174" s="53">
        <v>3225</v>
      </c>
      <c r="B174" s="85" t="s">
        <v>391</v>
      </c>
      <c r="C174" s="50" t="s">
        <v>392</v>
      </c>
      <c r="D174" s="242">
        <v>1758.9</v>
      </c>
      <c r="E174" s="242">
        <v>1344.05</v>
      </c>
      <c r="F174" s="52">
        <f t="shared" si="31"/>
        <v>76.414236170333723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197.14</v>
      </c>
      <c r="E176" s="242">
        <v>455.65</v>
      </c>
      <c r="F176" s="52">
        <f t="shared" si="31"/>
        <v>231.13016130668564</v>
      </c>
    </row>
    <row r="177" spans="1:6" ht="12.75" customHeight="1" x14ac:dyDescent="0.2">
      <c r="A177" s="53">
        <v>323</v>
      </c>
      <c r="B177" s="85" t="s">
        <v>397</v>
      </c>
      <c r="C177" s="50" t="s">
        <v>398</v>
      </c>
      <c r="D177" s="51">
        <f t="shared" ref="D177:E177" si="42">SUM(D178:D186)</f>
        <v>20923.02</v>
      </c>
      <c r="E177" s="51">
        <f t="shared" si="42"/>
        <v>30172.629999999997</v>
      </c>
      <c r="F177" s="52">
        <f t="shared" si="31"/>
        <v>144.20781512420288</v>
      </c>
    </row>
    <row r="178" spans="1:6" ht="12.75" customHeight="1" x14ac:dyDescent="0.2">
      <c r="A178" s="53">
        <v>3231</v>
      </c>
      <c r="B178" s="85" t="s">
        <v>399</v>
      </c>
      <c r="C178" s="50" t="s">
        <v>400</v>
      </c>
      <c r="D178" s="242">
        <v>1642.51</v>
      </c>
      <c r="E178" s="242">
        <v>1313.54</v>
      </c>
      <c r="F178" s="52">
        <f t="shared" si="31"/>
        <v>79.971507022788288</v>
      </c>
    </row>
    <row r="179" spans="1:6" ht="12.75" customHeight="1" x14ac:dyDescent="0.2">
      <c r="A179" s="53">
        <v>3232</v>
      </c>
      <c r="B179" s="85" t="s">
        <v>401</v>
      </c>
      <c r="C179" s="50" t="s">
        <v>402</v>
      </c>
      <c r="D179" s="242">
        <v>6198.27</v>
      </c>
      <c r="E179" s="242">
        <v>4960.78</v>
      </c>
      <c r="F179" s="52">
        <f t="shared" si="31"/>
        <v>80.034912967650641</v>
      </c>
    </row>
    <row r="180" spans="1:6" ht="12.75" customHeight="1" x14ac:dyDescent="0.2">
      <c r="A180" s="53">
        <v>3233</v>
      </c>
      <c r="B180" s="85" t="s">
        <v>403</v>
      </c>
      <c r="C180" s="50" t="s">
        <v>404</v>
      </c>
      <c r="D180" s="242">
        <v>248.85</v>
      </c>
      <c r="E180" s="242"/>
      <c r="F180" s="52">
        <f t="shared" si="31"/>
        <v>0</v>
      </c>
    </row>
    <row r="181" spans="1:6" ht="12.75" customHeight="1" x14ac:dyDescent="0.2">
      <c r="A181" s="53">
        <v>3234</v>
      </c>
      <c r="B181" s="85" t="s">
        <v>405</v>
      </c>
      <c r="C181" s="50" t="s">
        <v>406</v>
      </c>
      <c r="D181" s="242">
        <v>5680.76</v>
      </c>
      <c r="E181" s="242">
        <v>5638.97</v>
      </c>
      <c r="F181" s="52">
        <f t="shared" si="31"/>
        <v>99.26435899421908</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3437.6</v>
      </c>
      <c r="E183" s="242">
        <v>3489.09</v>
      </c>
      <c r="F183" s="52">
        <f t="shared" si="31"/>
        <v>101.49784733535026</v>
      </c>
    </row>
    <row r="184" spans="1:6" ht="12.75" customHeight="1" x14ac:dyDescent="0.2">
      <c r="A184" s="53">
        <v>3237</v>
      </c>
      <c r="B184" s="85" t="s">
        <v>411</v>
      </c>
      <c r="C184" s="50" t="s">
        <v>412</v>
      </c>
      <c r="D184" s="242">
        <v>1419.1</v>
      </c>
      <c r="E184" s="242">
        <v>2051.23</v>
      </c>
      <c r="F184" s="52">
        <f t="shared" si="31"/>
        <v>144.54442956803609</v>
      </c>
    </row>
    <row r="185" spans="1:6" ht="12.75" customHeight="1" x14ac:dyDescent="0.2">
      <c r="A185" s="53">
        <v>3238</v>
      </c>
      <c r="B185" s="85" t="s">
        <v>413</v>
      </c>
      <c r="C185" s="50" t="s">
        <v>414</v>
      </c>
      <c r="D185" s="242">
        <v>956.73</v>
      </c>
      <c r="E185" s="242">
        <v>1002.12</v>
      </c>
      <c r="F185" s="52">
        <f t="shared" si="31"/>
        <v>104.74428522153585</v>
      </c>
    </row>
    <row r="186" spans="1:6" ht="12.75" customHeight="1" x14ac:dyDescent="0.2">
      <c r="A186" s="53">
        <v>3239</v>
      </c>
      <c r="B186" s="85" t="s">
        <v>415</v>
      </c>
      <c r="C186" s="50" t="s">
        <v>416</v>
      </c>
      <c r="D186" s="242">
        <v>1339.2</v>
      </c>
      <c r="E186" s="242">
        <v>11716.9</v>
      </c>
      <c r="F186" s="52">
        <f t="shared" si="31"/>
        <v>874.91786140979673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15984.6</v>
      </c>
      <c r="E188" s="51">
        <f t="shared" si="43"/>
        <v>5428.6</v>
      </c>
      <c r="F188" s="52">
        <f t="shared" si="31"/>
        <v>33.961437883963313</v>
      </c>
    </row>
    <row r="189" spans="1:6" ht="12.75" customHeight="1" x14ac:dyDescent="0.2">
      <c r="A189" s="53">
        <v>3291</v>
      </c>
      <c r="B189" s="232" t="s">
        <v>421</v>
      </c>
      <c r="C189" s="50" t="s">
        <v>422</v>
      </c>
      <c r="D189" s="242">
        <v>389.66</v>
      </c>
      <c r="E189" s="242">
        <v>160.04</v>
      </c>
      <c r="F189" s="52">
        <f t="shared" si="31"/>
        <v>41.071703536416358</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2394.31</v>
      </c>
      <c r="E193" s="242">
        <v>2181.17</v>
      </c>
      <c r="F193" s="52">
        <f t="shared" si="31"/>
        <v>91.098061654505898</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13037.54</v>
      </c>
      <c r="E195" s="242">
        <v>2924.3</v>
      </c>
      <c r="F195" s="52">
        <f t="shared" si="31"/>
        <v>22.429844894052099</v>
      </c>
    </row>
    <row r="196" spans="1:6" ht="12.75" customHeight="1" x14ac:dyDescent="0.2">
      <c r="A196" s="53">
        <v>34</v>
      </c>
      <c r="B196" s="232" t="s">
        <v>435</v>
      </c>
      <c r="C196" s="50" t="s">
        <v>436</v>
      </c>
      <c r="D196" s="51">
        <f t="shared" ref="D196:E196" si="44">D197+D202+D210</f>
        <v>938.13</v>
      </c>
      <c r="E196" s="51">
        <f t="shared" si="44"/>
        <v>852.56999999999994</v>
      </c>
      <c r="F196" s="52">
        <f t="shared" si="31"/>
        <v>90.879728822231456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938.13</v>
      </c>
      <c r="E210" s="51">
        <f t="shared" si="47"/>
        <v>852.56999999999994</v>
      </c>
      <c r="F210" s="52">
        <f t="shared" si="31"/>
        <v>90.879728822231456</v>
      </c>
    </row>
    <row r="211" spans="1:6" ht="12.75" customHeight="1" x14ac:dyDescent="0.2">
      <c r="A211" s="53">
        <v>3431</v>
      </c>
      <c r="B211" s="232" t="s">
        <v>465</v>
      </c>
      <c r="C211" s="50" t="s">
        <v>466</v>
      </c>
      <c r="D211" s="242">
        <v>936</v>
      </c>
      <c r="E211" s="242">
        <v>852.53</v>
      </c>
      <c r="F211" s="52">
        <f t="shared" si="31"/>
        <v>91.082264957264954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2.13</v>
      </c>
      <c r="E213" s="242">
        <v>0.04</v>
      </c>
      <c r="F213" s="52">
        <f t="shared" si="31"/>
        <v>1.8779342723004695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36813.08</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36813.08</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v>36813.08</v>
      </c>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9610.6</v>
      </c>
      <c r="E252" s="51">
        <f t="shared" si="63"/>
        <v>10751.47</v>
      </c>
      <c r="F252" s="52">
        <f t="shared" ref="F252:F258" si="64">IF(D252&lt;&gt;0,IF(E252/D252&gt;=100,"&gt;&gt;100",E252/D252*100),"-")</f>
        <v>111.87095498720161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9610.6</v>
      </c>
      <c r="E259" s="51">
        <f t="shared" si="66"/>
        <v>10751.47</v>
      </c>
      <c r="F259" s="52">
        <f t="shared" ref="F259:F262" si="67">IF(D259&lt;&gt;0,IF(E259/D259&gt;=100,"&gt;&gt;100",E259/D259*100),"-")</f>
        <v>111.87095498720161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9610.6</v>
      </c>
      <c r="E261" s="242">
        <v>10751.47</v>
      </c>
      <c r="F261" s="52">
        <f t="shared" si="67"/>
        <v>111.87095498720161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480.09</v>
      </c>
      <c r="E263" s="51">
        <f t="shared" si="68"/>
        <v>458.06</v>
      </c>
      <c r="F263" s="52">
        <f t="shared" ref="F263:F267" si="69">IF(D263&lt;&gt;0,IF(E263/D263&gt;=100,"&gt;&gt;100",E263/D263*100),"-")</f>
        <v>95.411277052219376</v>
      </c>
    </row>
    <row r="264" spans="1:6" ht="12.75" customHeight="1" x14ac:dyDescent="0.2">
      <c r="A264" s="53">
        <v>381</v>
      </c>
      <c r="B264" s="85" t="s">
        <v>567</v>
      </c>
      <c r="C264" s="50" t="s">
        <v>568</v>
      </c>
      <c r="D264" s="51">
        <f t="shared" ref="D264:E264" si="70">SUM(D265:D267)</f>
        <v>480.09</v>
      </c>
      <c r="E264" s="51">
        <f t="shared" si="70"/>
        <v>458.06</v>
      </c>
      <c r="F264" s="52">
        <f t="shared" si="69"/>
        <v>95.411277052219376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480.09</v>
      </c>
      <c r="E266" s="242">
        <v>458.06</v>
      </c>
      <c r="F266" s="52">
        <f t="shared" si="69"/>
        <v>95.411277052219376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1030717.7100000001</v>
      </c>
      <c r="E289" s="51">
        <f t="shared" si="79"/>
        <v>1303427.07</v>
      </c>
      <c r="F289" s="52">
        <f t="shared" si="76"/>
        <v>126.45820066485516</v>
      </c>
    </row>
    <row r="290" spans="1:6" ht="12.75" customHeight="1" x14ac:dyDescent="0.2">
      <c r="A290" s="53" t="s">
        <v>608</v>
      </c>
      <c r="B290" s="85" t="s">
        <v>619</v>
      </c>
      <c r="C290" s="50" t="s">
        <v>620</v>
      </c>
      <c r="D290" s="51">
        <f>IF(D6&gt;=D289,D6-D289,0)</f>
        <v>93862.029999999912</v>
      </c>
      <c r="E290" s="51">
        <f>IF(E6&gt;=E289,E6-E289,0)</f>
        <v>61575.949999999953</v>
      </c>
      <c r="F290" s="52">
        <f t="shared" si="76"/>
        <v>65.602619078236444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35657.46</v>
      </c>
      <c r="E292" s="242">
        <v>20911.740000000002</v>
      </c>
      <c r="F292" s="52">
        <f t="shared" si="76"/>
        <v>58.646185118065063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1918.51</v>
      </c>
      <c r="E294" s="242">
        <v>1787</v>
      </c>
      <c r="F294" s="52">
        <f t="shared" si="76"/>
        <v>93.145201223866437</v>
      </c>
    </row>
    <row r="295" spans="1:6" ht="24" x14ac:dyDescent="0.2">
      <c r="A295" s="53">
        <v>9661</v>
      </c>
      <c r="B295" s="85" t="s">
        <v>629</v>
      </c>
      <c r="C295" s="50" t="s">
        <v>630</v>
      </c>
      <c r="D295" s="242">
        <v>470</v>
      </c>
      <c r="E295" s="242">
        <v>845</v>
      </c>
      <c r="F295" s="52">
        <f t="shared" si="76"/>
        <v>179.78723404255319</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98546.53</v>
      </c>
      <c r="E350" s="51">
        <f t="shared" si="95"/>
        <v>65457.65</v>
      </c>
      <c r="F350" s="52">
        <f t="shared" si="81"/>
        <v>66.423089681595087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8302</v>
      </c>
      <c r="E363" s="51">
        <f t="shared" si="99"/>
        <v>22679.83</v>
      </c>
      <c r="F363" s="52">
        <f t="shared" si="81"/>
        <v>273.18513611178031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4642.6899999999996</v>
      </c>
      <c r="E369" s="51">
        <f t="shared" si="101"/>
        <v>12692.560000000001</v>
      </c>
      <c r="F369" s="52">
        <f t="shared" si="81"/>
        <v>273.3880573546802</v>
      </c>
    </row>
    <row r="370" spans="1:6" ht="12.75" customHeight="1" x14ac:dyDescent="0.2">
      <c r="A370" s="53">
        <v>4221</v>
      </c>
      <c r="B370" s="85" t="s">
        <v>674</v>
      </c>
      <c r="C370" s="50" t="s">
        <v>766</v>
      </c>
      <c r="D370" s="242">
        <v>4273.6899999999996</v>
      </c>
      <c r="E370" s="242">
        <v>6130.06</v>
      </c>
      <c r="F370" s="52">
        <f t="shared" si="81"/>
        <v>143.43717022058223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369</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6562.5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3659.31</v>
      </c>
      <c r="E383" s="51">
        <f t="shared" si="103"/>
        <v>9987.27</v>
      </c>
      <c r="F383" s="52">
        <f t="shared" si="81"/>
        <v>272.92768308779529</v>
      </c>
    </row>
    <row r="384" spans="1:6" ht="12.75" customHeight="1" x14ac:dyDescent="0.2">
      <c r="A384" s="53">
        <v>4241</v>
      </c>
      <c r="B384" s="85" t="s">
        <v>783</v>
      </c>
      <c r="C384" s="50" t="s">
        <v>784</v>
      </c>
      <c r="D384" s="242">
        <v>3659.31</v>
      </c>
      <c r="E384" s="242">
        <v>9987.27</v>
      </c>
      <c r="F384" s="52">
        <f t="shared" si="81"/>
        <v>272.92768308779529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90244.53</v>
      </c>
      <c r="E402" s="51">
        <f t="shared" si="109"/>
        <v>42777.82</v>
      </c>
      <c r="F402" s="52">
        <f t="shared" si="81"/>
        <v>47.402119552287544</v>
      </c>
    </row>
    <row r="403" spans="1:6" ht="12.75" customHeight="1" x14ac:dyDescent="0.2">
      <c r="A403" s="53">
        <v>451</v>
      </c>
      <c r="B403" s="85" t="s">
        <v>811</v>
      </c>
      <c r="C403" s="50" t="s">
        <v>812</v>
      </c>
      <c r="D403" s="242">
        <v>90244.53</v>
      </c>
      <c r="E403" s="242">
        <v>42777.82</v>
      </c>
      <c r="F403" s="52">
        <f t="shared" si="81"/>
        <v>47.402119552287544</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98546.53</v>
      </c>
      <c r="E408" s="51">
        <f t="shared" si="111"/>
        <v>65457.65</v>
      </c>
      <c r="F408" s="52">
        <f t="shared" si="81"/>
        <v>66.423089681595087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10061.549999999999</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1124579.74</v>
      </c>
      <c r="E412" s="51">
        <f>E6+E298</f>
        <v>1365003.02</v>
      </c>
      <c r="F412" s="52">
        <f t="shared" si="81"/>
        <v>121.37894463579791</v>
      </c>
    </row>
    <row r="413" spans="1:6" ht="12.75" customHeight="1" x14ac:dyDescent="0.2">
      <c r="A413" s="53" t="s">
        <v>608</v>
      </c>
      <c r="B413" s="85" t="s">
        <v>831</v>
      </c>
      <c r="C413" s="50" t="s">
        <v>832</v>
      </c>
      <c r="D413" s="51">
        <f t="shared" ref="D413:E413" si="112">D289+D350</f>
        <v>1129264.24</v>
      </c>
      <c r="E413" s="51">
        <f t="shared" si="112"/>
        <v>1368884.72</v>
      </c>
      <c r="F413" s="52">
        <f t="shared" si="81"/>
        <v>121.21916833211685</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4684.5</v>
      </c>
      <c r="E415" s="51">
        <f t="shared" si="114"/>
        <v>3881.6999999999534</v>
      </c>
      <c r="F415" s="52">
        <f t="shared" si="81"/>
        <v>82.862632084533104</v>
      </c>
    </row>
    <row r="416" spans="1:6" ht="12.75" customHeight="1" x14ac:dyDescent="0.2">
      <c r="A416" s="60" t="s">
        <v>837</v>
      </c>
      <c r="B416" s="232" t="s">
        <v>838</v>
      </c>
      <c r="C416" s="61" t="s">
        <v>839</v>
      </c>
      <c r="D416" s="51">
        <f t="shared" ref="D416:E416" si="115">IF(D292-D293+D409-D410&gt;=0,D292-D293+D409-D410,0)</f>
        <v>25595.91</v>
      </c>
      <c r="E416" s="51">
        <f t="shared" si="115"/>
        <v>20911.740000000002</v>
      </c>
      <c r="F416" s="52">
        <f t="shared" si="81"/>
        <v>81.699537152615406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1918.51</v>
      </c>
      <c r="E418" s="62">
        <f t="shared" si="117"/>
        <v>1787</v>
      </c>
      <c r="F418" s="57">
        <f t="shared" si="81"/>
        <v>93.145201223866437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1124579.74</v>
      </c>
      <c r="E639" s="51">
        <f t="shared" si="180"/>
        <v>1365003.02</v>
      </c>
      <c r="F639" s="52">
        <f t="shared" si="119"/>
        <v>121.37894463579791</v>
      </c>
    </row>
    <row r="640" spans="1:6" ht="12.75" customHeight="1" x14ac:dyDescent="0.2">
      <c r="A640" s="53" t="s">
        <v>608</v>
      </c>
      <c r="B640" s="85" t="s">
        <v>1277</v>
      </c>
      <c r="C640" s="50" t="s">
        <v>1278</v>
      </c>
      <c r="D640" s="51">
        <f t="shared" ref="D640:E640" si="181">D413+D528</f>
        <v>1129264.24</v>
      </c>
      <c r="E640" s="51">
        <f t="shared" si="181"/>
        <v>1368884.72</v>
      </c>
      <c r="F640" s="52">
        <f t="shared" si="119"/>
        <v>121.21916833211685</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4684.5</v>
      </c>
      <c r="E642" s="51">
        <f t="shared" si="183"/>
        <v>3881.6999999999534</v>
      </c>
      <c r="F642" s="52">
        <f t="shared" si="119"/>
        <v>82.862632084533104</v>
      </c>
    </row>
    <row r="643" spans="1:6" ht="24" x14ac:dyDescent="0.2">
      <c r="A643" s="60" t="s">
        <v>1283</v>
      </c>
      <c r="B643" s="85" t="s">
        <v>1284</v>
      </c>
      <c r="C643" s="61" t="s">
        <v>1283</v>
      </c>
      <c r="D643" s="51">
        <f t="shared" ref="D643:E643" si="184">IF(D416-D417+D637-D638&gt;=0,D416-D417+D637-D638,0)</f>
        <v>25595.91</v>
      </c>
      <c r="E643" s="51">
        <f t="shared" si="184"/>
        <v>20911.740000000002</v>
      </c>
      <c r="F643" s="52">
        <f t="shared" si="119"/>
        <v>81.699537152615406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20911.41</v>
      </c>
      <c r="E645" s="51">
        <f t="shared" si="186"/>
        <v>17030.040000000048</v>
      </c>
      <c r="F645" s="52">
        <f t="shared" si="119"/>
        <v>81.438984745648654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72817.789999999994</v>
      </c>
      <c r="E647" s="243">
        <v>86614.88</v>
      </c>
      <c r="F647" s="57">
        <f t="shared" si="119"/>
        <v>118.94741655850861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40846.04</v>
      </c>
      <c r="E649" s="242">
        <v>30040.69</v>
      </c>
      <c r="F649" s="52">
        <f t="shared" ref="F649:F724" si="188">IF(D649&lt;&gt;0,IF(E649/D649&gt;=100,"&gt;&gt;100",E649/D649*100),"-")</f>
        <v>73.546150373451141</v>
      </c>
    </row>
    <row r="650" spans="1:6" ht="12.75" customHeight="1" x14ac:dyDescent="0.2">
      <c r="A650" s="53" t="s">
        <v>1296</v>
      </c>
      <c r="B650" s="85" t="s">
        <v>1297</v>
      </c>
      <c r="C650" s="50" t="s">
        <v>1296</v>
      </c>
      <c r="D650" s="242">
        <v>291429.56</v>
      </c>
      <c r="E650" s="242">
        <v>326916.01</v>
      </c>
      <c r="F650" s="52">
        <f t="shared" si="188"/>
        <v>112.17668173400116</v>
      </c>
    </row>
    <row r="651" spans="1:6" ht="12.75" customHeight="1" x14ac:dyDescent="0.2">
      <c r="A651" s="53" t="s">
        <v>1298</v>
      </c>
      <c r="B651" s="85" t="s">
        <v>1299</v>
      </c>
      <c r="C651" s="50" t="s">
        <v>1298</v>
      </c>
      <c r="D651" s="242">
        <v>302234.90999999997</v>
      </c>
      <c r="E651" s="242">
        <v>324277.78000000003</v>
      </c>
      <c r="F651" s="52">
        <f t="shared" si="188"/>
        <v>107.29329050704304</v>
      </c>
    </row>
    <row r="652" spans="1:6" ht="24" x14ac:dyDescent="0.2">
      <c r="A652" s="53">
        <v>11</v>
      </c>
      <c r="B652" s="85" t="s">
        <v>1300</v>
      </c>
      <c r="C652" s="50" t="s">
        <v>1301</v>
      </c>
      <c r="D652" s="51">
        <f t="shared" ref="D652:E652" si="189">+D649+D650-D651</f>
        <v>30040.690000000002</v>
      </c>
      <c r="E652" s="51">
        <f t="shared" si="189"/>
        <v>32678.919999999984</v>
      </c>
      <c r="F652" s="52">
        <f t="shared" si="188"/>
        <v>108.78218842509936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42</v>
      </c>
      <c r="E654" s="262">
        <v>47</v>
      </c>
      <c r="F654" s="52">
        <f t="shared" si="188"/>
        <v>111.90476190476191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41</v>
      </c>
      <c r="E656" s="262">
        <v>40</v>
      </c>
      <c r="F656" s="52">
        <f t="shared" si="188"/>
        <v>97.560975609756099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888448.94</v>
      </c>
      <c r="E675" s="242">
        <v>1102265.1599999999</v>
      </c>
      <c r="F675" s="52">
        <f t="shared" si="188"/>
        <v>124.0662361530872</v>
      </c>
    </row>
    <row r="676" spans="1:6" ht="24" x14ac:dyDescent="0.2">
      <c r="A676" s="53">
        <v>63613</v>
      </c>
      <c r="B676" s="232" t="s">
        <v>1349</v>
      </c>
      <c r="C676" s="50" t="s">
        <v>1350</v>
      </c>
      <c r="D676" s="242">
        <v>12272.97</v>
      </c>
      <c r="E676" s="242">
        <v>14634.41</v>
      </c>
      <c r="F676" s="52">
        <f t="shared" si="188"/>
        <v>119.24098241908845</v>
      </c>
    </row>
    <row r="677" spans="1:6" ht="24" x14ac:dyDescent="0.2">
      <c r="A677" s="53">
        <v>63622</v>
      </c>
      <c r="B677" s="232" t="s">
        <v>1351</v>
      </c>
      <c r="C677" s="50" t="s">
        <v>1352</v>
      </c>
      <c r="D677" s="242">
        <v>1791.52</v>
      </c>
      <c r="E677" s="242">
        <v>9125.0400000000009</v>
      </c>
      <c r="F677" s="52">
        <f t="shared" si="188"/>
        <v>509.34625346074853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32025.1</v>
      </c>
      <c r="E695" s="242">
        <v>42481.27</v>
      </c>
      <c r="F695" s="52">
        <f t="shared" si="188"/>
        <v>132.64992146784863</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v>36813.08</v>
      </c>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28689.79</v>
      </c>
      <c r="E710" s="242">
        <v>28202</v>
      </c>
      <c r="F710" s="52">
        <f t="shared" si="188"/>
        <v>98.299778422916305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2130.9899999999998</v>
      </c>
      <c r="E716" s="242"/>
      <c r="F716" s="52">
        <f t="shared" si="188"/>
        <v>0</v>
      </c>
    </row>
    <row r="717" spans="1:6" ht="12.75" customHeight="1" x14ac:dyDescent="0.2">
      <c r="A717" s="53">
        <v>31215</v>
      </c>
      <c r="B717" s="85" t="s">
        <v>1413</v>
      </c>
      <c r="C717" s="50" t="s">
        <v>1414</v>
      </c>
      <c r="D717" s="242">
        <v>2102.71</v>
      </c>
      <c r="E717" s="242">
        <v>1324.32</v>
      </c>
      <c r="F717" s="52">
        <f t="shared" si="188"/>
        <v>62.981580912251331</v>
      </c>
    </row>
    <row r="718" spans="1:6" ht="12.75" customHeight="1" x14ac:dyDescent="0.2">
      <c r="A718" s="53">
        <v>32121</v>
      </c>
      <c r="B718" s="85" t="s">
        <v>1415</v>
      </c>
      <c r="C718" s="50" t="s">
        <v>1416</v>
      </c>
      <c r="D718" s="242">
        <v>24012.11</v>
      </c>
      <c r="E718" s="242">
        <v>24307.599999999999</v>
      </c>
      <c r="F718" s="52">
        <f t="shared" si="188"/>
        <v>101.23058739944135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2734.56</v>
      </c>
      <c r="E720" s="242">
        <v>2785.7</v>
      </c>
      <c r="F720" s="52">
        <f t="shared" si="188"/>
        <v>101.87013632906208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449.84</v>
      </c>
      <c r="E722" s="242">
        <v>74.64</v>
      </c>
      <c r="F722" s="52">
        <f t="shared" si="188"/>
        <v>16.592566245776279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9610.6</v>
      </c>
      <c r="E828" s="242">
        <v>10751.47</v>
      </c>
      <c r="F828" s="52">
        <f t="shared" si="190"/>
        <v>111.87095498720161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1692799.88</v>
      </c>
      <c r="E6" s="229">
        <f t="shared" si="0"/>
        <v>1742675.4799999997</v>
      </c>
      <c r="F6" s="230">
        <f t="shared" ref="F6:F260" si="1">IF(D6&gt;0,IF(E6/D6&gt;=100,"&gt;&gt;100",E6/D6*100),"-")</f>
        <v>102.9463376379729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1578514.0599999998</v>
      </c>
      <c r="E7" s="104">
        <f t="shared" si="2"/>
        <v>1620166.6999999997</v>
      </c>
      <c r="F7" s="93">
        <f t="shared" si="1"/>
        <v>102.63872467502759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5159.6099999999997</v>
      </c>
      <c r="E8" s="104">
        <f>E9+E10-E11</f>
        <v>5143.12</v>
      </c>
      <c r="F8" s="93">
        <f t="shared" si="1"/>
        <v>99.680402200941558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5041.57</v>
      </c>
      <c r="E9" s="247">
        <v>5041.57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197.76</v>
      </c>
      <c r="E10" s="247">
        <v>197.76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79.72</v>
      </c>
      <c r="E11" s="247">
        <v>96.21</v>
      </c>
      <c r="F11" s="93">
        <f t="shared" si="1"/>
        <v>120.68489713998996</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1573354.4499999997</v>
      </c>
      <c r="E12" s="104">
        <f t="shared" si="3"/>
        <v>1615023.5799999996</v>
      </c>
      <c r="F12" s="93">
        <f t="shared" si="1"/>
        <v>102.6484261063996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1563374.8399999999</v>
      </c>
      <c r="E13" s="104">
        <f t="shared" si="4"/>
        <v>1576770.2999999998</v>
      </c>
      <c r="F13" s="93">
        <f t="shared" si="1"/>
        <v>100.8568297031056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2190202.48</v>
      </c>
      <c r="E15" s="247">
        <v>2232980.2999999998</v>
      </c>
      <c r="F15" s="93">
        <f t="shared" si="1"/>
        <v>101.95314453301138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76099.360000000001</v>
      </c>
      <c r="E16" s="247">
        <v>76099.360000000001</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11068.87</v>
      </c>
      <c r="E17" s="247">
        <v>11068.87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713995.87</v>
      </c>
      <c r="E18" s="247">
        <v>743378.23</v>
      </c>
      <c r="F18" s="93">
        <f t="shared" si="1"/>
        <v>104.11520027419768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2815.2400000000198</v>
      </c>
      <c r="E19" s="104">
        <f t="shared" si="5"/>
        <v>26058.429999999993</v>
      </c>
      <c r="F19" s="93">
        <f t="shared" si="1"/>
        <v>925.62019579147102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180631.1</v>
      </c>
      <c r="E20" s="247">
        <v>241545.76</v>
      </c>
      <c r="F20" s="93">
        <f t="shared" si="1"/>
        <v>133.72324035008367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9920.61</v>
      </c>
      <c r="E21" s="247">
        <v>9625.1</v>
      </c>
      <c r="F21" s="93">
        <f t="shared" si="1"/>
        <v>97.021251717384317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9309.2999999999993</v>
      </c>
      <c r="E22" s="247">
        <v>9309.2999999999993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39680.44</v>
      </c>
      <c r="E25" s="247">
        <v>37280.58</v>
      </c>
      <c r="F25" s="93">
        <f t="shared" si="1"/>
        <v>93.952032789958977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12507.34</v>
      </c>
      <c r="E26" s="247">
        <v>19069.84</v>
      </c>
      <c r="F26" s="93">
        <f t="shared" si="1"/>
        <v>152.46919009157821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249233.55</v>
      </c>
      <c r="E28" s="247">
        <v>290772.15000000002</v>
      </c>
      <c r="F28" s="93">
        <f t="shared" si="1"/>
        <v>116.66653626688704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321.64</v>
      </c>
      <c r="E29" s="104">
        <f t="shared" si="6"/>
        <v>321.64</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321.64</v>
      </c>
      <c r="E30" s="247">
        <v>321.64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6842.7299999999959</v>
      </c>
      <c r="E35" s="104">
        <f t="shared" si="7"/>
        <v>11873.209999999992</v>
      </c>
      <c r="F35" s="93">
        <f t="shared" si="1"/>
        <v>173.51568745223031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84735.67</v>
      </c>
      <c r="E36" s="247">
        <v>94722.94</v>
      </c>
      <c r="F36" s="93">
        <f t="shared" si="1"/>
        <v>111.78638228741214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106.18</v>
      </c>
      <c r="E37" s="247">
        <v>106.18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77999.12</v>
      </c>
      <c r="E40" s="247">
        <v>82955.91</v>
      </c>
      <c r="F40" s="93">
        <f t="shared" si="1"/>
        <v>106.35493067101271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43950.87</v>
      </c>
      <c r="E54" s="247">
        <v>46795.27</v>
      </c>
      <c r="F54" s="93">
        <f t="shared" si="1"/>
        <v>106.47177177607632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43950.87</v>
      </c>
      <c r="E55" s="247">
        <v>46795.27</v>
      </c>
      <c r="F55" s="93">
        <f t="shared" si="1"/>
        <v>106.47177177607632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114285.81999999999</v>
      </c>
      <c r="E68" s="104">
        <f t="shared" si="13"/>
        <v>122508.78</v>
      </c>
      <c r="F68" s="93">
        <f t="shared" si="1"/>
        <v>107.1950833445479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30040.69</v>
      </c>
      <c r="E69" s="104">
        <f t="shared" si="14"/>
        <v>32678.92</v>
      </c>
      <c r="F69" s="93">
        <f t="shared" si="1"/>
        <v>108.78218842509941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30001.439999999999</v>
      </c>
      <c r="E70" s="104">
        <f t="shared" si="15"/>
        <v>32651.439999999999</v>
      </c>
      <c r="F70" s="93">
        <f t="shared" si="1"/>
        <v>108.83290935368434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30001.439999999999</v>
      </c>
      <c r="E72" s="247">
        <v>32651.439999999999</v>
      </c>
      <c r="F72" s="93">
        <f t="shared" si="1"/>
        <v>108.83290935368434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39.25</v>
      </c>
      <c r="E76" s="247">
        <v>27.48</v>
      </c>
      <c r="F76" s="93">
        <f t="shared" si="1"/>
        <v>70.01273885350318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9508.84</v>
      </c>
      <c r="E78" s="104">
        <f>E79+SUM(E82:E84)-E85+E86</f>
        <v>1427.98</v>
      </c>
      <c r="F78" s="93">
        <f t="shared" si="1"/>
        <v>15.017394340424278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9508.84</v>
      </c>
      <c r="E86" s="247">
        <v>1427.98</v>
      </c>
      <c r="F86" s="93">
        <f t="shared" si="1"/>
        <v>15.017394340424278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1918.5</v>
      </c>
      <c r="E146" s="104">
        <f t="shared" si="26"/>
        <v>1787</v>
      </c>
      <c r="F146" s="93">
        <f t="shared" si="1"/>
        <v>93.14568673442794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1448.5</v>
      </c>
      <c r="E159" s="247">
        <v>942</v>
      </c>
      <c r="F159" s="93">
        <f t="shared" si="1"/>
        <v>65.032792544011045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470</v>
      </c>
      <c r="E160" s="247">
        <v>845</v>
      </c>
      <c r="F160" s="93">
        <f t="shared" si="1"/>
        <v>179.78723404255319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72817.789999999994</v>
      </c>
      <c r="E170" s="104">
        <f t="shared" si="29"/>
        <v>86614.88</v>
      </c>
      <c r="F170" s="93">
        <f t="shared" si="1"/>
        <v>118.94741655850861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72817.789999999994</v>
      </c>
      <c r="E173" s="247">
        <v>86614.88</v>
      </c>
      <c r="F173" s="93">
        <f t="shared" si="1"/>
        <v>118.94741655850861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1692799.88</v>
      </c>
      <c r="E175" s="104">
        <f t="shared" si="30"/>
        <v>1742675.48</v>
      </c>
      <c r="F175" s="93">
        <f t="shared" si="1"/>
        <v>102.9463376379729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91455.579999999987</v>
      </c>
      <c r="E176" s="104">
        <f t="shared" si="31"/>
        <v>103691.74</v>
      </c>
      <c r="F176" s="93">
        <f t="shared" si="1"/>
        <v>113.3793476570812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91455.579999999987</v>
      </c>
      <c r="E177" s="104">
        <f t="shared" si="32"/>
        <v>103691.74</v>
      </c>
      <c r="F177" s="93">
        <f t="shared" si="1"/>
        <v>113.3793476570812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77700.28</v>
      </c>
      <c r="E178" s="247">
        <v>92855.11</v>
      </c>
      <c r="F178" s="93">
        <f t="shared" si="1"/>
        <v>119.50421542882472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4987.6400000000003</v>
      </c>
      <c r="E179" s="247">
        <v>7430.49</v>
      </c>
      <c r="F179" s="93">
        <f t="shared" si="1"/>
        <v>148.9780737984297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105.43</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105.43</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8662.23</v>
      </c>
      <c r="E188" s="247">
        <v>3406.14</v>
      </c>
      <c r="F188" s="93">
        <f t="shared" si="1"/>
        <v>39.321745093353563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1601344.2999999998</v>
      </c>
      <c r="E237" s="104">
        <f t="shared" si="41"/>
        <v>1638983.74</v>
      </c>
      <c r="F237" s="93">
        <f t="shared" si="1"/>
        <v>102.35049014755917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1578514.38</v>
      </c>
      <c r="E238" s="104">
        <f t="shared" si="42"/>
        <v>1620166.7</v>
      </c>
      <c r="F238" s="93">
        <f t="shared" si="1"/>
        <v>102.63870386787355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1578514.38</v>
      </c>
      <c r="E239" s="104">
        <f t="shared" si="43"/>
        <v>1620166.7</v>
      </c>
      <c r="F239" s="93">
        <f t="shared" si="1"/>
        <v>102.63870386787355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1571644.38</v>
      </c>
      <c r="E240" s="247">
        <v>1613296.7</v>
      </c>
      <c r="F240" s="93">
        <f t="shared" si="1"/>
        <v>102.65023821737587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6870</v>
      </c>
      <c r="E241" s="247">
        <v>6870</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20911.410000000003</v>
      </c>
      <c r="E245" s="104">
        <f t="shared" si="45"/>
        <v>17030.04</v>
      </c>
      <c r="F245" s="93">
        <f t="shared" si="1"/>
        <v>81.438984745648426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119457.94</v>
      </c>
      <c r="E246" s="104">
        <f t="shared" si="46"/>
        <v>29897.33</v>
      </c>
      <c r="F246" s="93">
        <f t="shared" si="1"/>
        <v>25.027495032979807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119457.94</v>
      </c>
      <c r="E247" s="247">
        <v>29897.33</v>
      </c>
      <c r="F247" s="93">
        <f t="shared" si="1"/>
        <v>25.027495032979807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98546.53</v>
      </c>
      <c r="E250" s="104">
        <f t="shared" si="47"/>
        <v>12867.29</v>
      </c>
      <c r="F250" s="93">
        <f t="shared" si="1"/>
        <v>13.057070604109553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98546.53</v>
      </c>
      <c r="E252" s="247">
        <v>12867.29</v>
      </c>
      <c r="F252" s="93">
        <f t="shared" si="1"/>
        <v>13.057070604109553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1918.51</v>
      </c>
      <c r="E255" s="247">
        <v>1787</v>
      </c>
      <c r="F255" s="93">
        <f t="shared" si="1"/>
        <v>93.145201223866437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12978.52</v>
      </c>
      <c r="E259" s="104">
        <f t="shared" si="49"/>
        <v>47764.67</v>
      </c>
      <c r="F259" s="93">
        <f t="shared" si="1"/>
        <v>368.02863500614859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12978.52</v>
      </c>
      <c r="E260" s="248">
        <v>47764.67</v>
      </c>
      <c r="F260" s="97">
        <f t="shared" si="1"/>
        <v>368.02863500614859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1918.5</v>
      </c>
      <c r="E265" s="247">
        <v>1787</v>
      </c>
      <c r="F265" s="93">
        <f t="shared" si="50"/>
        <v>93.14568673442794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9508.84</v>
      </c>
      <c r="E268" s="247">
        <v>1427.98</v>
      </c>
      <c r="F268" s="93">
        <f t="shared" si="50"/>
        <v>15.017394340424278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91455.58</v>
      </c>
      <c r="E288" s="247">
        <v>103691.74</v>
      </c>
      <c r="F288" s="93">
        <f t="shared" si="50"/>
        <v>113.37934765708117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2620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8662.23</v>
      </c>
      <c r="E302" s="247">
        <v>786.14</v>
      </c>
      <c r="F302" s="93">
        <f t="shared" si="50"/>
        <v>9.0754921076905131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zoomScale="90" zoomScaleNormal="90" workbookViewId="0">
      <selection activeCell="A114" sqref="A114:XFD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1129264.24</v>
      </c>
      <c r="E114" s="81">
        <f t="shared" si="22"/>
        <v>1368884.72</v>
      </c>
      <c r="F114" s="63">
        <f t="shared" si="1"/>
        <v>121.21916833211685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1084166.1399999999</v>
      </c>
      <c r="E115" s="81">
        <f t="shared" si="23"/>
        <v>1319260.82</v>
      </c>
      <c r="F115" s="63">
        <f t="shared" si="1"/>
        <v>121.6843776360697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1084166.1399999999</v>
      </c>
      <c r="E117" s="249">
        <v>1319260.82</v>
      </c>
      <c r="F117" s="63">
        <f t="shared" si="1"/>
        <v>121.6843776360697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45098.1</v>
      </c>
      <c r="E126" s="249">
        <v>49623.9</v>
      </c>
      <c r="F126" s="63">
        <f t="shared" si="1"/>
        <v>110.03545603916795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1129264.24</v>
      </c>
      <c r="E141" s="106">
        <f t="shared" si="28"/>
        <v>1368884.72</v>
      </c>
      <c r="F141" s="82">
        <f t="shared" si="1"/>
        <v>121.21916833211685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9" sqref="D2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35439.4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35439.4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35439.4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35439.4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C101" sqref="C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91455.58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1355628.2899999998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4240.21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1285930.43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1109281.1499999999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161965.41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852.53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11211.34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2620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65457.65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1343392.1300000001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12116.3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1265818.1800000002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1094126.32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159522.56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957.96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11211.34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65457.65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103691.73999999976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103691.74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786.14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102905.60000000001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1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13625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2025-01-27T12:31:00Z</cp:lastPrinted>
  <dcterms:created xsi:type="dcterms:W3CDTF">2022-04-01T05:14:30Z</dcterms:created>
  <dcterms:modified xsi:type="dcterms:W3CDTF">2025-01-28T12:04:20Z</dcterms:modified>
</cp:coreProperties>
</file>