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kola\Zajednicki dokumenti\Izvjesca, planovi i znacajniji dokumenti\Financijski planovi, obracuni poslovanja, rebalansi\"/>
    </mc:Choice>
  </mc:AlternateContent>
  <bookViews>
    <workbookView xWindow="240" yWindow="60" windowWidth="22035" windowHeight="978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F294" i="1" l="1"/>
  <c r="F282" i="1"/>
  <c r="F286" i="1"/>
  <c r="F291" i="1"/>
  <c r="F289" i="1"/>
  <c r="F290" i="1"/>
  <c r="E290" i="1"/>
  <c r="E166" i="1"/>
  <c r="F166" i="1"/>
  <c r="F148" i="1"/>
  <c r="F163" i="1"/>
  <c r="F159" i="1" s="1"/>
  <c r="F158" i="1" s="1"/>
  <c r="F152" i="1"/>
  <c r="E152" i="1"/>
  <c r="F151" i="1"/>
  <c r="E151" i="1"/>
  <c r="F144" i="1"/>
  <c r="F145" i="1"/>
  <c r="F146" i="1"/>
  <c r="F147" i="1"/>
  <c r="E144" i="1"/>
  <c r="E142" i="1"/>
  <c r="E146" i="1"/>
  <c r="E147" i="1"/>
  <c r="F143" i="1"/>
  <c r="E143" i="1"/>
  <c r="F141" i="1"/>
  <c r="E141" i="1"/>
  <c r="E140" i="1"/>
  <c r="F136" i="1"/>
  <c r="F133" i="1"/>
  <c r="F134" i="1"/>
  <c r="F135" i="1"/>
  <c r="F132" i="1"/>
  <c r="E133" i="1"/>
  <c r="E134" i="1"/>
  <c r="E131" i="1" s="1"/>
  <c r="E130" i="1" s="1"/>
  <c r="E132" i="1"/>
  <c r="F292" i="1" l="1"/>
  <c r="F276" i="1"/>
  <c r="F277" i="1"/>
  <c r="E277" i="1"/>
  <c r="F271" i="1"/>
  <c r="F272" i="1"/>
  <c r="E272" i="1"/>
  <c r="F267" i="1"/>
  <c r="F268" i="1"/>
  <c r="E268" i="1"/>
  <c r="F262" i="1"/>
  <c r="F264" i="1"/>
  <c r="F265" i="1"/>
  <c r="F266" i="1"/>
  <c r="F263" i="1"/>
  <c r="E264" i="1"/>
  <c r="E265" i="1"/>
  <c r="E266" i="1"/>
  <c r="E263" i="1"/>
  <c r="F260" i="1"/>
  <c r="F261" i="1"/>
  <c r="F259" i="1"/>
  <c r="E260" i="1"/>
  <c r="E261" i="1"/>
  <c r="E259" i="1"/>
  <c r="E258" i="1"/>
  <c r="F254" i="1"/>
  <c r="F250" i="1"/>
  <c r="F251" i="1"/>
  <c r="F252" i="1"/>
  <c r="F253" i="1"/>
  <c r="E250" i="1"/>
  <c r="E251" i="1"/>
  <c r="E248" i="1" s="1"/>
  <c r="E247" i="1" s="1"/>
  <c r="E252" i="1"/>
  <c r="E253" i="1"/>
  <c r="F249" i="1"/>
  <c r="E249" i="1"/>
  <c r="F221" i="1" l="1"/>
  <c r="F199" i="1"/>
  <c r="F198" i="1"/>
  <c r="F201" i="1"/>
  <c r="F222" i="1"/>
  <c r="F204" i="1"/>
  <c r="E204" i="1"/>
  <c r="F200" i="1"/>
  <c r="E200" i="1"/>
  <c r="F193" i="1"/>
  <c r="F194" i="1"/>
  <c r="E194" i="1"/>
  <c r="F192" i="1"/>
  <c r="E192" i="1"/>
  <c r="E191" i="1"/>
  <c r="E187" i="1"/>
  <c r="F187" i="1"/>
  <c r="D187" i="1"/>
  <c r="F186" i="1"/>
  <c r="F179" i="1"/>
  <c r="F180" i="1"/>
  <c r="F178" i="1"/>
  <c r="E179" i="1"/>
  <c r="E180" i="1"/>
  <c r="E178" i="1"/>
  <c r="E177" i="1"/>
  <c r="E173" i="1" s="1"/>
  <c r="F102" i="1"/>
  <c r="F98" i="1"/>
  <c r="F94" i="1"/>
  <c r="E94" i="1"/>
  <c r="F113" i="1"/>
  <c r="F114" i="1"/>
  <c r="F112" i="1"/>
  <c r="E113" i="1"/>
  <c r="E114" i="1"/>
  <c r="E112" i="1"/>
  <c r="E111" i="1"/>
  <c r="F107" i="1"/>
  <c r="F108" i="1"/>
  <c r="F109" i="1"/>
  <c r="F110" i="1"/>
  <c r="F106" i="1"/>
  <c r="E107" i="1"/>
  <c r="E108" i="1"/>
  <c r="E109" i="1"/>
  <c r="E110" i="1"/>
  <c r="E106" i="1"/>
  <c r="E105" i="1"/>
  <c r="D105" i="1"/>
  <c r="F103" i="1"/>
  <c r="E103" i="1"/>
  <c r="F101" i="1"/>
  <c r="E101" i="1"/>
  <c r="F100" i="1"/>
  <c r="E100" i="1"/>
  <c r="E99" i="1"/>
  <c r="F90" i="1"/>
  <c r="E90" i="1"/>
  <c r="E89" i="1"/>
  <c r="E88" i="1"/>
  <c r="E104" i="1" l="1"/>
  <c r="E73" i="1"/>
  <c r="F75" i="1"/>
  <c r="E75" i="1"/>
  <c r="F67" i="1"/>
  <c r="E67" i="1"/>
  <c r="E66" i="1"/>
  <c r="E65" i="1" s="1"/>
  <c r="D66" i="1"/>
  <c r="F62" i="1"/>
  <c r="E63" i="1"/>
  <c r="F63" i="1" s="1"/>
  <c r="E64" i="1"/>
  <c r="F64" i="1" s="1"/>
  <c r="E62" i="1"/>
  <c r="F51" i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1" i="1"/>
  <c r="E44" i="1"/>
  <c r="F44" i="1" s="1"/>
  <c r="E46" i="1"/>
  <c r="F46" i="1" s="1"/>
  <c r="E47" i="1"/>
  <c r="F47" i="1" s="1"/>
  <c r="E48" i="1"/>
  <c r="F48" i="1" s="1"/>
  <c r="E49" i="1"/>
  <c r="F49" i="1" s="1"/>
  <c r="E43" i="1"/>
  <c r="F43" i="1" s="1"/>
  <c r="F38" i="1"/>
  <c r="E39" i="1"/>
  <c r="F39" i="1" s="1"/>
  <c r="E40" i="1"/>
  <c r="F40" i="1" s="1"/>
  <c r="E41" i="1"/>
  <c r="F41" i="1" s="1"/>
  <c r="E38" i="1"/>
  <c r="E34" i="1"/>
  <c r="F34" i="1"/>
  <c r="F35" i="1"/>
  <c r="E35" i="1"/>
  <c r="F31" i="1"/>
  <c r="E31" i="1"/>
  <c r="E30" i="1"/>
  <c r="E29" i="1"/>
  <c r="D29" i="1"/>
  <c r="D30" i="1"/>
  <c r="D34" i="1"/>
  <c r="F19" i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19" i="1"/>
  <c r="F37" i="1" l="1"/>
  <c r="F61" i="1"/>
  <c r="E50" i="1"/>
  <c r="E42" i="1"/>
  <c r="F18" i="1"/>
  <c r="E59" i="1"/>
  <c r="D59" i="1"/>
  <c r="F175" i="1" l="1"/>
  <c r="F176" i="1"/>
  <c r="F177" i="1"/>
  <c r="F173" i="1" s="1"/>
  <c r="F183" i="1"/>
  <c r="F184" i="1"/>
  <c r="F185" i="1"/>
  <c r="F188" i="1"/>
  <c r="F191" i="1"/>
  <c r="F195" i="1"/>
  <c r="F197" i="1"/>
  <c r="F202" i="1"/>
  <c r="F203" i="1"/>
  <c r="F205" i="1"/>
  <c r="F207" i="1"/>
  <c r="F208" i="1"/>
  <c r="F210" i="1"/>
  <c r="F215" i="1"/>
  <c r="F217" i="1"/>
  <c r="F220" i="1"/>
  <c r="E196" i="1"/>
  <c r="D196" i="1"/>
  <c r="F196" i="1" l="1"/>
  <c r="F248" i="1"/>
  <c r="F247" i="1" s="1"/>
  <c r="F255" i="1"/>
  <c r="F269" i="1"/>
  <c r="F274" i="1"/>
  <c r="F275" i="1"/>
  <c r="F278" i="1"/>
  <c r="F281" i="1"/>
  <c r="F285" i="1"/>
  <c r="F288" i="1"/>
  <c r="F258" i="1" l="1"/>
  <c r="F137" i="1"/>
  <c r="F140" i="1"/>
  <c r="F142" i="1"/>
  <c r="F139" i="1" s="1"/>
  <c r="F138" i="1" s="1"/>
  <c r="F165" i="1" s="1"/>
  <c r="F149" i="1"/>
  <c r="F150" i="1"/>
  <c r="F154" i="1"/>
  <c r="F155" i="1"/>
  <c r="F156" i="1"/>
  <c r="F157" i="1"/>
  <c r="F161" i="1"/>
  <c r="F162" i="1"/>
  <c r="F164" i="1"/>
  <c r="F131" i="1" l="1"/>
  <c r="F130" i="1" s="1"/>
  <c r="F89" i="1"/>
  <c r="F88" i="1" s="1"/>
  <c r="F93" i="1"/>
  <c r="F92" i="1" s="1"/>
  <c r="F91" i="1" s="1"/>
  <c r="F95" i="1" s="1"/>
  <c r="F123" i="1" s="1"/>
  <c r="F99" i="1"/>
  <c r="F116" i="1"/>
  <c r="F119" i="1"/>
  <c r="F121" i="1"/>
  <c r="F111" i="1" l="1"/>
  <c r="F105" i="1"/>
  <c r="F30" i="1"/>
  <c r="F29" i="1" s="1"/>
  <c r="F32" i="1"/>
  <c r="F33" i="1"/>
  <c r="F60" i="1"/>
  <c r="F59" i="1" s="1"/>
  <c r="F66" i="1"/>
  <c r="F65" i="1" s="1"/>
  <c r="F71" i="1"/>
  <c r="F74" i="1"/>
  <c r="F76" i="1"/>
  <c r="F79" i="1"/>
  <c r="F73" i="1" l="1"/>
  <c r="F72" i="1" s="1"/>
  <c r="F50" i="1"/>
  <c r="F42" i="1"/>
  <c r="D18" i="1"/>
  <c r="E18" i="1"/>
  <c r="E17" i="1" s="1"/>
  <c r="F36" i="1" l="1"/>
  <c r="F28" i="1" s="1"/>
  <c r="F17" i="1"/>
  <c r="F26" i="1" s="1"/>
  <c r="F81" i="1" s="1"/>
  <c r="D73" i="1"/>
  <c r="E193" i="1" l="1"/>
  <c r="E190" i="1" s="1"/>
  <c r="E72" i="1" l="1"/>
  <c r="E174" i="1"/>
  <c r="D174" i="1"/>
  <c r="F174" i="1" s="1"/>
  <c r="D201" i="1"/>
  <c r="D213" i="1"/>
  <c r="D216" i="1"/>
  <c r="F216" i="1" s="1"/>
  <c r="D276" i="1" l="1"/>
  <c r="E276" i="1"/>
  <c r="F270" i="1" l="1"/>
  <c r="D236" i="1"/>
  <c r="E236" i="1"/>
  <c r="F236" i="1"/>
  <c r="E70" i="1" l="1"/>
  <c r="E287" i="1" l="1"/>
  <c r="E199" i="1" l="1"/>
  <c r="D271" i="1" l="1"/>
  <c r="E271" i="1"/>
  <c r="D280" i="1"/>
  <c r="E280" i="1"/>
  <c r="E279" i="1" s="1"/>
  <c r="D279" i="1"/>
  <c r="E267" i="1"/>
  <c r="D212" i="1"/>
  <c r="E213" i="1"/>
  <c r="D209" i="1"/>
  <c r="E209" i="1"/>
  <c r="E182" i="1"/>
  <c r="E181" i="1" s="1"/>
  <c r="E148" i="1"/>
  <c r="E139" i="1" s="1"/>
  <c r="E138" i="1" s="1"/>
  <c r="F209" i="1" l="1"/>
  <c r="F279" i="1"/>
  <c r="F280" i="1"/>
  <c r="E212" i="1"/>
  <c r="D118" i="1"/>
  <c r="E118" i="1"/>
  <c r="E117" i="1" s="1"/>
  <c r="D111" i="1"/>
  <c r="E69" i="1"/>
  <c r="D70" i="1"/>
  <c r="E37" i="1"/>
  <c r="E284" i="1"/>
  <c r="E283" i="1" s="1"/>
  <c r="E289" i="1"/>
  <c r="D289" i="1"/>
  <c r="D287" i="1"/>
  <c r="F287" i="1" s="1"/>
  <c r="D284" i="1"/>
  <c r="E273" i="1"/>
  <c r="D273" i="1"/>
  <c r="D267" i="1"/>
  <c r="E262" i="1"/>
  <c r="E257" i="1" s="1"/>
  <c r="D262" i="1"/>
  <c r="D258" i="1"/>
  <c r="F257" i="1" l="1"/>
  <c r="D117" i="1"/>
  <c r="F117" i="1" s="1"/>
  <c r="F118" i="1"/>
  <c r="F273" i="1"/>
  <c r="D283" i="1"/>
  <c r="F283" i="1" s="1"/>
  <c r="F284" i="1"/>
  <c r="D69" i="1"/>
  <c r="F69" i="1" s="1"/>
  <c r="F70" i="1"/>
  <c r="D270" i="1"/>
  <c r="D257" i="1"/>
  <c r="E270" i="1"/>
  <c r="E256" i="1" s="1"/>
  <c r="D286" i="1"/>
  <c r="E286" i="1"/>
  <c r="E254" i="1"/>
  <c r="E292" i="1" s="1"/>
  <c r="D248" i="1"/>
  <c r="D282" i="1" l="1"/>
  <c r="F256" i="1"/>
  <c r="D256" i="1"/>
  <c r="E282" i="1"/>
  <c r="D247" i="1"/>
  <c r="E235" i="1"/>
  <c r="E239" i="1" s="1"/>
  <c r="D235" i="1"/>
  <c r="D239" i="1" s="1"/>
  <c r="E230" i="1"/>
  <c r="E229" i="1" s="1"/>
  <c r="E232" i="1" s="1"/>
  <c r="E240" i="1" s="1"/>
  <c r="F230" i="1"/>
  <c r="D230" i="1"/>
  <c r="D229" i="1" s="1"/>
  <c r="D232" i="1" s="1"/>
  <c r="D240" i="1" s="1"/>
  <c r="E219" i="1"/>
  <c r="E218" i="1" s="1"/>
  <c r="D219" i="1"/>
  <c r="D191" i="1"/>
  <c r="D193" i="1"/>
  <c r="F190" i="1" s="1"/>
  <c r="E201" i="1"/>
  <c r="E206" i="1"/>
  <c r="D199" i="1"/>
  <c r="D206" i="1"/>
  <c r="F206" i="1" s="1"/>
  <c r="D177" i="1"/>
  <c r="D182" i="1"/>
  <c r="F182" i="1" s="1"/>
  <c r="D17" i="1"/>
  <c r="E159" i="1"/>
  <c r="E153" i="1"/>
  <c r="D140" i="1"/>
  <c r="D142" i="1"/>
  <c r="D160" i="1"/>
  <c r="F160" i="1" s="1"/>
  <c r="D148" i="1"/>
  <c r="D153" i="1"/>
  <c r="F153" i="1" s="1"/>
  <c r="F219" i="1" l="1"/>
  <c r="D173" i="1"/>
  <c r="D190" i="1"/>
  <c r="D291" i="1"/>
  <c r="D218" i="1"/>
  <c r="E291" i="1"/>
  <c r="D241" i="1"/>
  <c r="D243" i="1" s="1"/>
  <c r="E222" i="1"/>
  <c r="F235" i="1"/>
  <c r="F229" i="1"/>
  <c r="E198" i="1"/>
  <c r="E189" i="1" s="1"/>
  <c r="D254" i="1"/>
  <c r="D181" i="1"/>
  <c r="F181" i="1" s="1"/>
  <c r="E158" i="1"/>
  <c r="E165" i="1" s="1"/>
  <c r="E241" i="1"/>
  <c r="E243" i="1" s="1"/>
  <c r="D198" i="1"/>
  <c r="F189" i="1" s="1"/>
  <c r="D139" i="1"/>
  <c r="D159" i="1"/>
  <c r="D158" i="1" l="1"/>
  <c r="D211" i="1"/>
  <c r="F218" i="1"/>
  <c r="D138" i="1"/>
  <c r="D189" i="1"/>
  <c r="F232" i="1"/>
  <c r="D165" i="1"/>
  <c r="F234" i="1"/>
  <c r="D292" i="1"/>
  <c r="E221" i="1"/>
  <c r="E223" i="1" s="1"/>
  <c r="D131" i="1"/>
  <c r="D222" i="1" l="1"/>
  <c r="D221" i="1"/>
  <c r="D130" i="1"/>
  <c r="D136" i="1"/>
  <c r="E136" i="1"/>
  <c r="F240" i="1"/>
  <c r="F239" i="1"/>
  <c r="E92" i="1"/>
  <c r="E91" i="1" s="1"/>
  <c r="D92" i="1"/>
  <c r="E61" i="1"/>
  <c r="D61" i="1"/>
  <c r="E78" i="1"/>
  <c r="E77" i="1" s="1"/>
  <c r="D78" i="1"/>
  <c r="D77" i="1" l="1"/>
  <c r="F77" i="1" s="1"/>
  <c r="F68" i="1" s="1"/>
  <c r="F80" i="1" s="1"/>
  <c r="F295" i="1" s="1"/>
  <c r="F78" i="1"/>
  <c r="D166" i="1"/>
  <c r="D223" i="1"/>
  <c r="E167" i="1"/>
  <c r="F241" i="1"/>
  <c r="F243" i="1" s="1"/>
  <c r="D89" i="1"/>
  <c r="E120" i="1"/>
  <c r="D120" i="1"/>
  <c r="E115" i="1"/>
  <c r="D115" i="1"/>
  <c r="E102" i="1"/>
  <c r="E98" i="1" s="1"/>
  <c r="E97" i="1" s="1"/>
  <c r="D102" i="1"/>
  <c r="D99" i="1"/>
  <c r="F115" i="1" l="1"/>
  <c r="F104" i="1" s="1"/>
  <c r="F120" i="1"/>
  <c r="D88" i="1"/>
  <c r="D98" i="1"/>
  <c r="D104" i="1"/>
  <c r="D91" i="1"/>
  <c r="D72" i="1"/>
  <c r="D65" i="1"/>
  <c r="E26" i="1"/>
  <c r="E81" i="1" s="1"/>
  <c r="D26" i="1"/>
  <c r="D50" i="1"/>
  <c r="D42" i="1"/>
  <c r="F97" i="1" l="1"/>
  <c r="F122" i="1" s="1"/>
  <c r="D68" i="1"/>
  <c r="E95" i="1"/>
  <c r="D81" i="1"/>
  <c r="D95" i="1"/>
  <c r="D123" i="1" s="1"/>
  <c r="D97" i="1"/>
  <c r="E68" i="1"/>
  <c r="E36" i="1"/>
  <c r="D37" i="1"/>
  <c r="D36" i="1" l="1"/>
  <c r="D28" i="1" s="1"/>
  <c r="D122" i="1"/>
  <c r="D124" i="1" s="1"/>
  <c r="D294" i="1"/>
  <c r="E123" i="1"/>
  <c r="E28" i="1"/>
  <c r="E80" i="1" s="1"/>
  <c r="E122" i="1"/>
  <c r="E82" i="1" l="1"/>
  <c r="E124" i="1"/>
  <c r="E126" i="1" s="1"/>
  <c r="E294" i="1"/>
  <c r="E295" i="1"/>
  <c r="D82" i="1"/>
  <c r="D80" i="1"/>
  <c r="D295" i="1" s="1"/>
  <c r="F82" i="1" l="1"/>
</calcChain>
</file>

<file path=xl/sharedStrings.xml><?xml version="1.0" encoding="utf-8"?>
<sst xmlns="http://schemas.openxmlformats.org/spreadsheetml/2006/main" count="317" uniqueCount="184">
  <si>
    <t>REPUBLIKA HRVATSKA</t>
  </si>
  <si>
    <t>OSNOVNA ŠKOLA SELNICA</t>
  </si>
  <si>
    <t xml:space="preserve">Selnica, </t>
  </si>
  <si>
    <t>PROGRAM : OSNOVNO OBRAZOVANJE</t>
  </si>
  <si>
    <t>RAČUN</t>
  </si>
  <si>
    <t>NAZIV RAČUNA</t>
  </si>
  <si>
    <t>Prihodi iz Žup.pror.za finan.red.djel.</t>
  </si>
  <si>
    <t>Prihodi za tekuće i inv.održ.</t>
  </si>
  <si>
    <t>Prihodi za trošk.energenata</t>
  </si>
  <si>
    <t>Rashodi za zaposlene</t>
  </si>
  <si>
    <t>Bruto plaće za redovan rad</t>
  </si>
  <si>
    <t>Plaće</t>
  </si>
  <si>
    <t>Ostali rashodi za zaposlene</t>
  </si>
  <si>
    <t>Doprinosi na plaće</t>
  </si>
  <si>
    <t>Doprinos za obvezno zdr.osig.</t>
  </si>
  <si>
    <t>Materijalni rashodi</t>
  </si>
  <si>
    <t>Naknade troškova zaposlenima</t>
  </si>
  <si>
    <t>Sužbena putovanja</t>
  </si>
  <si>
    <t>Izdaci za stručno osposobljavanje</t>
  </si>
  <si>
    <t>Naknada za korištenje priv.aut.</t>
  </si>
  <si>
    <t>Uredski materijal i ostali mat.rash.</t>
  </si>
  <si>
    <t>Materijal i sirovine</t>
  </si>
  <si>
    <t>Energija</t>
  </si>
  <si>
    <t>Materijal i dijelovi za tekuć i in.odr.</t>
  </si>
  <si>
    <t>Sitni inventar i autogume</t>
  </si>
  <si>
    <t>Službena, radna i zaštitna odjeća i obuća</t>
  </si>
  <si>
    <t>Rashodi za usluge</t>
  </si>
  <si>
    <t>Usluge telefona,pošte i prijevoza</t>
  </si>
  <si>
    <t>Usluge tekućeg i inv.održavanja</t>
  </si>
  <si>
    <t>Usluge promidžbe i informiranja</t>
  </si>
  <si>
    <t>Komunalne usluge</t>
  </si>
  <si>
    <t>Zdravstvene usluge</t>
  </si>
  <si>
    <t>Računalne usluge</t>
  </si>
  <si>
    <t>Ostale usluge</t>
  </si>
  <si>
    <t>Ostali nespomenuti rashodi poslovanja</t>
  </si>
  <si>
    <t>Pristojbe i naknade</t>
  </si>
  <si>
    <t>Financisjki rashodi</t>
  </si>
  <si>
    <t>Ostali financijski rashodi</t>
  </si>
  <si>
    <t>Bankarske usluge i usluge platnog prometa</t>
  </si>
  <si>
    <t>Rashodi za nabavu proizv.dug.imovine</t>
  </si>
  <si>
    <t>Postrojenja i oprema</t>
  </si>
  <si>
    <t>Uredska oprema i namještaj</t>
  </si>
  <si>
    <t>Rashodi poslovanja</t>
  </si>
  <si>
    <t>Prihodi od prodaje proizv.roba i usluga</t>
  </si>
  <si>
    <t>Prihodi od pruženih usluga</t>
  </si>
  <si>
    <t>RASHODI</t>
  </si>
  <si>
    <t>Bruto plaće za prekovremeni rad</t>
  </si>
  <si>
    <t>Bruto plaće za posebne uvjete rada</t>
  </si>
  <si>
    <t>Doprinosi za obvezno zdrav.osig.</t>
  </si>
  <si>
    <t>Rashodi za materijal i energiju</t>
  </si>
  <si>
    <t>Prihodi od imovine</t>
  </si>
  <si>
    <t>Prihodi od financijske imovine</t>
  </si>
  <si>
    <t>Prihodi od kamata</t>
  </si>
  <si>
    <t>UKUPNO RASHODI</t>
  </si>
  <si>
    <t>UKUPNO PRIHODI:</t>
  </si>
  <si>
    <t>UKUPNO RASHODI:</t>
  </si>
  <si>
    <t>Prihodi po posebnim propisima</t>
  </si>
  <si>
    <t>Sufinanciranje cijene usluge šk.kuhinja</t>
  </si>
  <si>
    <t>Prihodi za nabavu nefinancijske imovine</t>
  </si>
  <si>
    <t>Tuzemne članarine</t>
  </si>
  <si>
    <t>Dodatna ulaganja na građ.obj.</t>
  </si>
  <si>
    <t>RASHDOI ZA DOD.ULAG.NA NEF.IMOVINI</t>
  </si>
  <si>
    <t>RASHODI ZA NABAVU NEF.IMOVINE</t>
  </si>
  <si>
    <t>NAKNADE TROŠKOVA OSOB.IZVAN RAD.O.</t>
  </si>
  <si>
    <t>Naknade osobama izvan rad.odnosa</t>
  </si>
  <si>
    <t>Prihodi od prodaje starog papira</t>
  </si>
  <si>
    <t>VIŠAK/MANJAK IZ PRETHODNE GODINE</t>
  </si>
  <si>
    <t>RAZLIKA(PRIHODI-RASHODI)</t>
  </si>
  <si>
    <t>VIŠAK/MANJAK TEKUĆE GODINE</t>
  </si>
  <si>
    <t>VIŠAK/MANJAK PRETH.GODINE</t>
  </si>
  <si>
    <t>Prihodi za ekskurzije učenika</t>
  </si>
  <si>
    <t>Ostali prihodi po posebnimpropisima</t>
  </si>
  <si>
    <t>RASHODI POSLOVANJA</t>
  </si>
  <si>
    <t>MATERIJALNI RASHODI</t>
  </si>
  <si>
    <t>NAKNADE TROŠKOVA ZAPOSLENIMA</t>
  </si>
  <si>
    <t>Dnevnice i ostali trošk.sl.putovanja</t>
  </si>
  <si>
    <t>Materijal i sirovine za potrebe šk.kuhinje</t>
  </si>
  <si>
    <t>RASHODI ZA USLUGE</t>
  </si>
  <si>
    <t>Zdravstvene  i laboratorijske usluge</t>
  </si>
  <si>
    <t>OSTALI NESPOMENUTI RASHODI POSLOVANJA</t>
  </si>
  <si>
    <t>Naknade članovima povjerenstva</t>
  </si>
  <si>
    <t>RASHODI ZA NABAVU NEFINAN.IMOVINE</t>
  </si>
  <si>
    <t>RASHODI ZA NABAVU DUG.NEF.IMOVINE</t>
  </si>
  <si>
    <t>POSTROJENJA I OPREMA</t>
  </si>
  <si>
    <t>Oprema za održavanje i zaštitu</t>
  </si>
  <si>
    <t>KNJIGE ZA KNJIŽNICU</t>
  </si>
  <si>
    <t>Knjige za knjižnicu</t>
  </si>
  <si>
    <t>Sportska i glazbenaoprema</t>
  </si>
  <si>
    <t>UKUPNOPRIHODI</t>
  </si>
  <si>
    <t>POMOĆI</t>
  </si>
  <si>
    <t>POMOĆI OD IZVANPRORAČ.KORISNIKA</t>
  </si>
  <si>
    <t>Tekuće pomoći od HZZ-a za str.ospos.</t>
  </si>
  <si>
    <t>PRIHODI IZ PRORAČ. TEMELJEM PRIJ.EU SRED.</t>
  </si>
  <si>
    <t>Tekuće pomoći iz pror.JLP tem.prij.EU sred.</t>
  </si>
  <si>
    <t>PRIHODI OD PRODAJE PROIZV.I DONACIJA</t>
  </si>
  <si>
    <t>Donacije od pravnih i fizičkih osoba</t>
  </si>
  <si>
    <t>Tekuće donacije od fizičkihosoba</t>
  </si>
  <si>
    <t>Tekuće donacijeod trgovačkih društava</t>
  </si>
  <si>
    <t>Tekuće donacije od ostalih subjekata</t>
  </si>
  <si>
    <t>Kapitalne pomoći tem.prij.sred.EU</t>
  </si>
  <si>
    <t>RASHODI ZA ZAPOSLENE</t>
  </si>
  <si>
    <t>Bruto plaća za redovan rad</t>
  </si>
  <si>
    <t>Doprinosi  za obvezno zdrav.osig.</t>
  </si>
  <si>
    <t>Doprinos za obvezno osig.u slučaju nez.</t>
  </si>
  <si>
    <t>Naknada za prijevoz na posao</t>
  </si>
  <si>
    <t>RASHODI ZA MATERIJAL I ENERGIJU</t>
  </si>
  <si>
    <t>RASHODI ZA DODATNA ULAG.NA NEF.IMOV.</t>
  </si>
  <si>
    <t>DODATNA ULAG. NA GRAĐ.OBJEKTIMA</t>
  </si>
  <si>
    <t>Pomoći  proračunu iz drugih proračuna</t>
  </si>
  <si>
    <t>Tekuće pomoći proračunu iz drugih proračuna</t>
  </si>
  <si>
    <t>UKUPNO PRIHODI</t>
  </si>
  <si>
    <t>VIŠAK/MANJAK  TEKUĆE GODINE</t>
  </si>
  <si>
    <t>POMOĆI IZ INOZ.I OD SUBJ.UNUT.OPĆ.PROR.</t>
  </si>
  <si>
    <t>Pomoći pror.kor.iz pror.koji im nije nadležan</t>
  </si>
  <si>
    <t>Kapitalne pomoći pr.kor.iz pror.koji im nije  nad.</t>
  </si>
  <si>
    <t>Prihodi za naknade po kolektivnom ugovoru</t>
  </si>
  <si>
    <t>Prihodi za prijevoz djelatnika na posao i s posla</t>
  </si>
  <si>
    <t>Prihodi za bruto plaće djelatnika</t>
  </si>
  <si>
    <t>Bruto plaća za prekovremeni rad</t>
  </si>
  <si>
    <t>Bruto plaća za posebne uvjete rada</t>
  </si>
  <si>
    <t>OSTALI RASHODI ZA ZAPOSLENE</t>
  </si>
  <si>
    <t>Izdaci za jubilarne nagrade</t>
  </si>
  <si>
    <t>Izdaci za pomoći, otpremnine</t>
  </si>
  <si>
    <t>Izdaci za darove djeci</t>
  </si>
  <si>
    <t>Izdaci za regres i božićnicu</t>
  </si>
  <si>
    <t>DOPRINOSI NA PLAĆE</t>
  </si>
  <si>
    <t>Doprinosi na plaće za obvezno ZO</t>
  </si>
  <si>
    <t>Doprinos za obv.ZO u sluč.nezap.</t>
  </si>
  <si>
    <t>Naknade za prijevoz na posao i s posla</t>
  </si>
  <si>
    <t>NAKNADE GRAĐANIMA I KUĆANSTVIMA</t>
  </si>
  <si>
    <t>Ostale naknade građanimai kuć. Iz proračuna</t>
  </si>
  <si>
    <t>Naknade građanima i kučanstvima</t>
  </si>
  <si>
    <t>Licence</t>
  </si>
  <si>
    <t>Nematerijalna imovina</t>
  </si>
  <si>
    <t>Rashodi za nabavu neproizv. dugotr.imovine</t>
  </si>
  <si>
    <t>RASHODI ZA NABAVUDUG.NEF.IMOVINE</t>
  </si>
  <si>
    <t>Uređaji,strojevi i oprema</t>
  </si>
  <si>
    <t>RASHODI ZA NABAVU NEPROIZ.DUG.IM.</t>
  </si>
  <si>
    <t>FINANCIJSKI RASHODI</t>
  </si>
  <si>
    <t>Materijal i sirovine za potrebe škole</t>
  </si>
  <si>
    <t>Naknade troškova osobama izvan rad.odnosa</t>
  </si>
  <si>
    <t>Izvor financiranja 5. Općinski proračun</t>
  </si>
  <si>
    <t>13.02.2020.</t>
  </si>
  <si>
    <t>NAKNADE TROŠKOVA OSOB.IZVAN RAD.ODNOSA</t>
  </si>
  <si>
    <t>Preneseni višak prihoda iz preth.g.</t>
  </si>
  <si>
    <t>Izdaci za osiguranje učenika</t>
  </si>
  <si>
    <t>SVEUKUPNO PRIHODI</t>
  </si>
  <si>
    <t>SVEUKUPNO RASHODI</t>
  </si>
  <si>
    <t>Prihdodi iz proračuna za nabavu nast.sred.</t>
  </si>
  <si>
    <t>Kominikacijska oprema</t>
  </si>
  <si>
    <t>Mirjana Dežđek-Ciglar</t>
  </si>
  <si>
    <t>Prihodi iz  državnog proračuna za nabavu nas.sr.</t>
  </si>
  <si>
    <t>Anica Rašperger</t>
  </si>
  <si>
    <t>Intelektualne i osobne usluge-ugovori o djelu</t>
  </si>
  <si>
    <t>MEĐIMURSKA  ŽUPANIJA</t>
  </si>
  <si>
    <t>PRIHODI IZ PRORAČUNA  ZA FIN.RED.DJEL.</t>
  </si>
  <si>
    <t>Rashodi  za materijal i energiju</t>
  </si>
  <si>
    <t>Materijal  i sirovine za prehranu učenika</t>
  </si>
  <si>
    <t>Troškovi novčane naknade zbog nez.inv.</t>
  </si>
  <si>
    <t>Prihodi z prehranu učenika</t>
  </si>
  <si>
    <t>NA TEMELJU ČLANKA  38.STATUTA OŠ SELNICA ŠKOLSKI ODBOR DANA 29.12.2020. DONOSI  FINANCIJSKI PLAN ZA</t>
  </si>
  <si>
    <t>2021. GODINU NA TREĆOJ RAZINI RAČUNSKOG PLANA PREMA ODREDBAMA ZAKONA O PRORAČUNU,</t>
  </si>
  <si>
    <t>TE PROJEKCIJE ZA 2022. i 2023.GODINU</t>
  </si>
  <si>
    <t>PROJEKCIJE ZA 2022.G.</t>
  </si>
  <si>
    <t>PLAN ZA 2021.G.</t>
  </si>
  <si>
    <t>PROJEKCIJE ZA 2023.G.</t>
  </si>
  <si>
    <t>Izvor financiranja 044  1. Opći prihodi i primici</t>
  </si>
  <si>
    <t xml:space="preserve">Prihodi iz nadležnog proračuna temeljem ugovornih obveza </t>
  </si>
  <si>
    <t>Izvor financiranja  031  2. Vlastiti prihodi</t>
  </si>
  <si>
    <t>Izvor  financiranja 043   3. Prihodi po posebnim propisima</t>
  </si>
  <si>
    <t>Izvor financiranja 051,  061   4. Pomoći i donacije</t>
  </si>
  <si>
    <t>Izvor financiranja 052   6. Državni proračun</t>
  </si>
  <si>
    <t>Prihodi za rad asistenata</t>
  </si>
  <si>
    <t>Prihodi za tehničku podršku str.</t>
  </si>
  <si>
    <t>Prihodi za školsku shemu i školski obroci svima</t>
  </si>
  <si>
    <t xml:space="preserve">KNJJGE </t>
  </si>
  <si>
    <t xml:space="preserve">Knjige </t>
  </si>
  <si>
    <t>RAVNATELJICA:</t>
  </si>
  <si>
    <t>PREDSJEDNICA ŠKOLSKOG ODBORA:</t>
  </si>
  <si>
    <t>FINANCIJSKI PLAN IZRADILA:</t>
  </si>
  <si>
    <t>Računovođa: Katarina Kovačić</t>
  </si>
  <si>
    <t>KLASA: 400-02/20-01/01</t>
  </si>
  <si>
    <t>URBROJ: 2109-42-20-4</t>
  </si>
  <si>
    <t>Selnica, 29.12.2020.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</si>
</sst>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3" fontId="1" fillId="0" borderId="1" xfId="0" applyNumberFormat="1" applyFont="1" applyBorder="1"/>
    <xf numFmtId="1" fontId="0" fillId="0" borderId="1" xfId="0" applyNumberFormat="1" applyBorder="1"/>
    <xf numFmtId="1" fontId="1" fillId="0" borderId="1" xfId="0" applyNumberFormat="1" applyFont="1" applyBorder="1"/>
    <xf numFmtId="0" fontId="0" fillId="0" borderId="1" xfId="0" applyFon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3" fontId="0" fillId="0" borderId="1" xfId="0" applyNumberFormat="1" applyFont="1" applyBorder="1"/>
    <xf numFmtId="0" fontId="0" fillId="2" borderId="1" xfId="0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0" fillId="2" borderId="3" xfId="0" applyFill="1" applyBorder="1"/>
    <xf numFmtId="0" fontId="1" fillId="2" borderId="1" xfId="0" applyFont="1" applyFill="1" applyBorder="1"/>
    <xf numFmtId="3" fontId="0" fillId="2" borderId="1" xfId="0" applyNumberFormat="1" applyFill="1" applyBorder="1"/>
    <xf numFmtId="0" fontId="0" fillId="0" borderId="0" xfId="0" applyBorder="1"/>
    <xf numFmtId="0" fontId="1" fillId="0" borderId="0" xfId="0" applyFont="1" applyBorder="1"/>
    <xf numFmtId="3" fontId="1" fillId="0" borderId="0" xfId="0" applyNumberFormat="1" applyFont="1" applyBorder="1"/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300"/>
  <sheetViews>
    <sheetView tabSelected="1" topLeftCell="A292" workbookViewId="0">
      <selection activeCell="C297" sqref="C297"/>
    </sheetView>
  </sheetViews>
  <sheetFormatPr defaultRowHeight="15" x14ac:dyDescent="0.25"/>
  <cols>
    <col min="2" max="2" width="9.140625" customWidth="1"/>
    <col min="3" max="3" width="48.7109375" customWidth="1"/>
    <col min="4" max="4" width="16.140625" customWidth="1"/>
    <col min="5" max="5" width="18.7109375" customWidth="1"/>
    <col min="6" max="6" width="16.85546875" customWidth="1"/>
  </cols>
  <sheetData>
    <row r="3" spans="2:6" x14ac:dyDescent="0.25">
      <c r="B3" t="s">
        <v>0</v>
      </c>
    </row>
    <row r="4" spans="2:6" x14ac:dyDescent="0.25">
      <c r="B4" t="s">
        <v>154</v>
      </c>
    </row>
    <row r="5" spans="2:6" x14ac:dyDescent="0.25">
      <c r="B5" t="s">
        <v>1</v>
      </c>
    </row>
    <row r="6" spans="2:6" x14ac:dyDescent="0.25">
      <c r="B6" t="s">
        <v>181</v>
      </c>
    </row>
    <row r="7" spans="2:6" ht="13.5" customHeight="1" x14ac:dyDescent="0.25">
      <c r="B7" t="s">
        <v>182</v>
      </c>
    </row>
    <row r="8" spans="2:6" hidden="1" x14ac:dyDescent="0.25">
      <c r="B8" t="s">
        <v>2</v>
      </c>
      <c r="C8" t="s">
        <v>142</v>
      </c>
    </row>
    <row r="9" spans="2:6" ht="21.75" customHeight="1" x14ac:dyDescent="0.25">
      <c r="B9" t="s">
        <v>3</v>
      </c>
    </row>
    <row r="10" spans="2:6" ht="21" customHeight="1" x14ac:dyDescent="0.25">
      <c r="B10" s="27" t="s">
        <v>160</v>
      </c>
      <c r="C10" s="27"/>
      <c r="D10" s="27"/>
      <c r="E10" s="27"/>
      <c r="F10" s="27"/>
    </row>
    <row r="11" spans="2:6" ht="14.25" customHeight="1" x14ac:dyDescent="0.25">
      <c r="B11" s="21" t="s">
        <v>161</v>
      </c>
      <c r="C11" s="21"/>
      <c r="D11" s="21"/>
      <c r="E11" s="21"/>
      <c r="F11" s="21"/>
    </row>
    <row r="12" spans="2:6" x14ac:dyDescent="0.25">
      <c r="B12" s="26" t="s">
        <v>162</v>
      </c>
    </row>
    <row r="14" spans="2:6" x14ac:dyDescent="0.25">
      <c r="B14" s="16" t="s">
        <v>166</v>
      </c>
      <c r="C14" s="17"/>
      <c r="D14" s="18"/>
      <c r="E14" s="18"/>
      <c r="F14" s="15"/>
    </row>
    <row r="15" spans="2:6" ht="30" x14ac:dyDescent="0.25">
      <c r="B15" s="2" t="s">
        <v>4</v>
      </c>
      <c r="C15" s="2" t="s">
        <v>5</v>
      </c>
      <c r="D15" s="12" t="s">
        <v>164</v>
      </c>
      <c r="E15" s="12" t="s">
        <v>163</v>
      </c>
      <c r="F15" s="13" t="s">
        <v>165</v>
      </c>
    </row>
    <row r="16" spans="2:6" x14ac:dyDescent="0.25">
      <c r="B16" s="3">
        <v>1</v>
      </c>
      <c r="C16" s="4">
        <v>2</v>
      </c>
      <c r="D16" s="4">
        <v>3</v>
      </c>
      <c r="E16" s="4">
        <v>4</v>
      </c>
      <c r="F16" s="4">
        <v>5</v>
      </c>
    </row>
    <row r="17" spans="2:6" ht="30" x14ac:dyDescent="0.25">
      <c r="B17" s="7">
        <v>67</v>
      </c>
      <c r="C17" s="6" t="s">
        <v>167</v>
      </c>
      <c r="D17" s="8">
        <f>SUM(D18)</f>
        <v>366270</v>
      </c>
      <c r="E17" s="8">
        <f t="shared" ref="E17:F17" si="0">SUM(E18)</f>
        <v>366270</v>
      </c>
      <c r="F17" s="8">
        <f t="shared" si="0"/>
        <v>366270</v>
      </c>
    </row>
    <row r="18" spans="2:6" x14ac:dyDescent="0.25">
      <c r="B18" s="7">
        <v>671</v>
      </c>
      <c r="C18" s="6" t="s">
        <v>155</v>
      </c>
      <c r="D18" s="8">
        <f t="shared" ref="D18:F18" si="1">SUM(D19:D25)</f>
        <v>366270</v>
      </c>
      <c r="E18" s="8">
        <f t="shared" si="1"/>
        <v>366270</v>
      </c>
      <c r="F18" s="8">
        <f t="shared" si="1"/>
        <v>366270</v>
      </c>
    </row>
    <row r="19" spans="2:6" x14ac:dyDescent="0.25">
      <c r="B19" s="1">
        <v>6711</v>
      </c>
      <c r="C19" s="1" t="s">
        <v>6</v>
      </c>
      <c r="D19" s="5">
        <v>185113</v>
      </c>
      <c r="E19" s="5">
        <f>SUM(D19)</f>
        <v>185113</v>
      </c>
      <c r="F19" s="14">
        <f>SUM(E19)</f>
        <v>185113</v>
      </c>
    </row>
    <row r="20" spans="2:6" x14ac:dyDescent="0.25">
      <c r="B20" s="1">
        <v>6711</v>
      </c>
      <c r="C20" s="1" t="s">
        <v>7</v>
      </c>
      <c r="D20" s="5">
        <v>20675</v>
      </c>
      <c r="E20" s="5">
        <f t="shared" ref="E20:F25" si="2">SUM(D20)</f>
        <v>20675</v>
      </c>
      <c r="F20" s="14">
        <f t="shared" si="2"/>
        <v>20675</v>
      </c>
    </row>
    <row r="21" spans="2:6" x14ac:dyDescent="0.25">
      <c r="B21" s="1">
        <v>6711</v>
      </c>
      <c r="C21" s="1" t="s">
        <v>8</v>
      </c>
      <c r="D21" s="5">
        <v>142000</v>
      </c>
      <c r="E21" s="5">
        <f t="shared" si="2"/>
        <v>142000</v>
      </c>
      <c r="F21" s="14">
        <f t="shared" si="2"/>
        <v>142000</v>
      </c>
    </row>
    <row r="22" spans="2:6" x14ac:dyDescent="0.25">
      <c r="B22" s="1">
        <v>6711</v>
      </c>
      <c r="C22" s="1" t="s">
        <v>172</v>
      </c>
      <c r="D22" s="5">
        <v>10482</v>
      </c>
      <c r="E22" s="5">
        <f t="shared" si="2"/>
        <v>10482</v>
      </c>
      <c r="F22" s="14">
        <f t="shared" si="2"/>
        <v>10482</v>
      </c>
    </row>
    <row r="23" spans="2:6" x14ac:dyDescent="0.25">
      <c r="B23" s="1">
        <v>6711</v>
      </c>
      <c r="C23" s="1" t="s">
        <v>159</v>
      </c>
      <c r="D23" s="5"/>
      <c r="E23" s="5">
        <f t="shared" si="2"/>
        <v>0</v>
      </c>
      <c r="F23" s="14">
        <f t="shared" si="2"/>
        <v>0</v>
      </c>
    </row>
    <row r="24" spans="2:6" x14ac:dyDescent="0.25">
      <c r="B24" s="1">
        <v>6711</v>
      </c>
      <c r="C24" s="1" t="s">
        <v>173</v>
      </c>
      <c r="D24" s="5">
        <v>8000</v>
      </c>
      <c r="E24" s="5">
        <f t="shared" si="2"/>
        <v>8000</v>
      </c>
      <c r="F24" s="14">
        <f t="shared" si="2"/>
        <v>8000</v>
      </c>
    </row>
    <row r="25" spans="2:6" x14ac:dyDescent="0.25">
      <c r="B25" s="1">
        <v>6712</v>
      </c>
      <c r="C25" s="1" t="s">
        <v>58</v>
      </c>
      <c r="D25" s="5"/>
      <c r="E25" s="5">
        <f t="shared" si="2"/>
        <v>0</v>
      </c>
      <c r="F25" s="14">
        <f t="shared" si="2"/>
        <v>0</v>
      </c>
    </row>
    <row r="26" spans="2:6" x14ac:dyDescent="0.25">
      <c r="B26" s="7"/>
      <c r="C26" s="7" t="s">
        <v>54</v>
      </c>
      <c r="D26" s="8">
        <f>SUM(D17)</f>
        <v>366270</v>
      </c>
      <c r="E26" s="8">
        <f t="shared" ref="E26:F26" si="3">SUM(E17)</f>
        <v>366270</v>
      </c>
      <c r="F26" s="8">
        <f t="shared" si="3"/>
        <v>366270</v>
      </c>
    </row>
    <row r="27" spans="2:6" x14ac:dyDescent="0.25">
      <c r="B27" s="1"/>
      <c r="C27" s="7" t="s">
        <v>45</v>
      </c>
      <c r="D27" s="5"/>
      <c r="E27" s="1"/>
      <c r="F27" s="8"/>
    </row>
    <row r="28" spans="2:6" x14ac:dyDescent="0.25">
      <c r="B28" s="7">
        <v>3</v>
      </c>
      <c r="C28" s="7" t="s">
        <v>42</v>
      </c>
      <c r="D28" s="8">
        <f>SUM(D29+D36+D65)</f>
        <v>351270</v>
      </c>
      <c r="E28" s="8">
        <f>SUM(E29+E36+E65)</f>
        <v>351270</v>
      </c>
      <c r="F28" s="8">
        <f>SUM(F29+F36+F65)</f>
        <v>351270</v>
      </c>
    </row>
    <row r="29" spans="2:6" x14ac:dyDescent="0.25">
      <c r="B29" s="7">
        <v>31</v>
      </c>
      <c r="C29" s="7" t="s">
        <v>9</v>
      </c>
      <c r="D29" s="8">
        <f>SUM(D34+D30)</f>
        <v>18142</v>
      </c>
      <c r="E29" s="8">
        <f t="shared" ref="E29:F29" si="4">SUM(E34+E30)</f>
        <v>18142</v>
      </c>
      <c r="F29" s="8">
        <f t="shared" si="4"/>
        <v>18142</v>
      </c>
    </row>
    <row r="30" spans="2:6" x14ac:dyDescent="0.25">
      <c r="B30" s="7">
        <v>311</v>
      </c>
      <c r="C30" s="7" t="s">
        <v>11</v>
      </c>
      <c r="D30" s="8">
        <f>SUM(D31)</f>
        <v>15573</v>
      </c>
      <c r="E30" s="8">
        <f t="shared" ref="E30:F30" si="5">SUM(E31)</f>
        <v>15573</v>
      </c>
      <c r="F30" s="8">
        <f t="shared" si="5"/>
        <v>15573</v>
      </c>
    </row>
    <row r="31" spans="2:6" x14ac:dyDescent="0.25">
      <c r="B31" s="1">
        <v>3111</v>
      </c>
      <c r="C31" s="1" t="s">
        <v>10</v>
      </c>
      <c r="D31" s="5">
        <v>15573</v>
      </c>
      <c r="E31" s="5">
        <f>SUM(D31)</f>
        <v>15573</v>
      </c>
      <c r="F31" s="8">
        <f>SUM(E31)</f>
        <v>15573</v>
      </c>
    </row>
    <row r="32" spans="2:6" x14ac:dyDescent="0.25">
      <c r="B32" s="1">
        <v>312</v>
      </c>
      <c r="C32" s="1" t="s">
        <v>12</v>
      </c>
      <c r="D32" s="5"/>
      <c r="E32" s="1"/>
      <c r="F32" s="8">
        <f t="shared" ref="F32:F82" si="6">SUM(D32+E32)</f>
        <v>0</v>
      </c>
    </row>
    <row r="33" spans="2:6" x14ac:dyDescent="0.25">
      <c r="B33" s="1">
        <v>3121</v>
      </c>
      <c r="C33" s="1" t="s">
        <v>12</v>
      </c>
      <c r="D33" s="5"/>
      <c r="E33" s="1"/>
      <c r="F33" s="8">
        <f t="shared" si="6"/>
        <v>0</v>
      </c>
    </row>
    <row r="34" spans="2:6" x14ac:dyDescent="0.25">
      <c r="B34" s="7">
        <v>313</v>
      </c>
      <c r="C34" s="7" t="s">
        <v>13</v>
      </c>
      <c r="D34" s="8">
        <f>SUM(D35)</f>
        <v>2569</v>
      </c>
      <c r="E34" s="8">
        <f t="shared" ref="E34:F34" si="7">SUM(E35)</f>
        <v>2569</v>
      </c>
      <c r="F34" s="8">
        <f t="shared" si="7"/>
        <v>2569</v>
      </c>
    </row>
    <row r="35" spans="2:6" x14ac:dyDescent="0.25">
      <c r="B35" s="1">
        <v>3132</v>
      </c>
      <c r="C35" s="1" t="s">
        <v>14</v>
      </c>
      <c r="D35" s="5">
        <v>2569</v>
      </c>
      <c r="E35" s="5">
        <f>SUM(D35)</f>
        <v>2569</v>
      </c>
      <c r="F35" s="8">
        <f>SUM(E35)</f>
        <v>2569</v>
      </c>
    </row>
    <row r="36" spans="2:6" x14ac:dyDescent="0.25">
      <c r="B36" s="7">
        <v>32</v>
      </c>
      <c r="C36" s="7" t="s">
        <v>15</v>
      </c>
      <c r="D36" s="8">
        <f>SUM(D37+D42+D50+D61+D59)</f>
        <v>330038</v>
      </c>
      <c r="E36" s="8">
        <f>SUM(E37+E42+E50+E61+E59)</f>
        <v>330038</v>
      </c>
      <c r="F36" s="8">
        <f>SUM(F37+F42+F50+F61+F59)</f>
        <v>330038</v>
      </c>
    </row>
    <row r="37" spans="2:6" x14ac:dyDescent="0.25">
      <c r="B37" s="7">
        <v>321</v>
      </c>
      <c r="C37" s="7" t="s">
        <v>16</v>
      </c>
      <c r="D37" s="8">
        <f>SUM(D38:D41)</f>
        <v>32180</v>
      </c>
      <c r="E37" s="8">
        <f t="shared" ref="E37:F37" si="8">SUM(E38:E41)</f>
        <v>32180</v>
      </c>
      <c r="F37" s="8">
        <f t="shared" si="8"/>
        <v>32180</v>
      </c>
    </row>
    <row r="38" spans="2:6" x14ac:dyDescent="0.25">
      <c r="B38" s="1">
        <v>3211</v>
      </c>
      <c r="C38" s="1" t="s">
        <v>17</v>
      </c>
      <c r="D38" s="5">
        <v>23600</v>
      </c>
      <c r="E38" s="5">
        <f>SUM(D38)</f>
        <v>23600</v>
      </c>
      <c r="F38" s="14">
        <f>SUM(E38)</f>
        <v>23600</v>
      </c>
    </row>
    <row r="39" spans="2:6" x14ac:dyDescent="0.25">
      <c r="B39" s="1">
        <v>3212</v>
      </c>
      <c r="C39" s="1" t="s">
        <v>104</v>
      </c>
      <c r="D39" s="5">
        <v>340</v>
      </c>
      <c r="E39" s="5">
        <f t="shared" ref="E39:F41" si="9">SUM(D39)</f>
        <v>340</v>
      </c>
      <c r="F39" s="14">
        <f t="shared" si="9"/>
        <v>340</v>
      </c>
    </row>
    <row r="40" spans="2:6" x14ac:dyDescent="0.25">
      <c r="B40" s="1">
        <v>3213</v>
      </c>
      <c r="C40" s="1" t="s">
        <v>18</v>
      </c>
      <c r="D40" s="5">
        <v>3000</v>
      </c>
      <c r="E40" s="5">
        <f t="shared" si="9"/>
        <v>3000</v>
      </c>
      <c r="F40" s="14">
        <f t="shared" si="9"/>
        <v>3000</v>
      </c>
    </row>
    <row r="41" spans="2:6" x14ac:dyDescent="0.25">
      <c r="B41" s="1">
        <v>3214</v>
      </c>
      <c r="C41" s="1" t="s">
        <v>19</v>
      </c>
      <c r="D41" s="5">
        <v>5240</v>
      </c>
      <c r="E41" s="5">
        <f t="shared" si="9"/>
        <v>5240</v>
      </c>
      <c r="F41" s="14">
        <f t="shared" si="9"/>
        <v>5240</v>
      </c>
    </row>
    <row r="42" spans="2:6" x14ac:dyDescent="0.25">
      <c r="B42" s="7">
        <v>322</v>
      </c>
      <c r="C42" s="7" t="s">
        <v>156</v>
      </c>
      <c r="D42" s="8">
        <f>SUM(D43:D49)</f>
        <v>210311</v>
      </c>
      <c r="E42" s="8">
        <f t="shared" ref="E42:F42" si="10">SUM(E43:E49)</f>
        <v>210311</v>
      </c>
      <c r="F42" s="8">
        <f t="shared" si="10"/>
        <v>210311</v>
      </c>
    </row>
    <row r="43" spans="2:6" x14ac:dyDescent="0.25">
      <c r="B43" s="1">
        <v>3221</v>
      </c>
      <c r="C43" s="1" t="s">
        <v>20</v>
      </c>
      <c r="D43" s="5">
        <v>51000</v>
      </c>
      <c r="E43" s="5">
        <f>SUM(D43)</f>
        <v>51000</v>
      </c>
      <c r="F43" s="14">
        <f>SUM(E43)</f>
        <v>51000</v>
      </c>
    </row>
    <row r="44" spans="2:6" x14ac:dyDescent="0.25">
      <c r="B44" s="1">
        <v>3222</v>
      </c>
      <c r="C44" s="1" t="s">
        <v>21</v>
      </c>
      <c r="D44" s="5">
        <v>9000</v>
      </c>
      <c r="E44" s="5">
        <f t="shared" ref="E44:F49" si="11">SUM(D44)</f>
        <v>9000</v>
      </c>
      <c r="F44" s="14">
        <f t="shared" si="11"/>
        <v>9000</v>
      </c>
    </row>
    <row r="45" spans="2:6" x14ac:dyDescent="0.25">
      <c r="B45" s="1">
        <v>3222</v>
      </c>
      <c r="C45" s="1" t="s">
        <v>157</v>
      </c>
      <c r="D45" s="5"/>
      <c r="E45" s="5"/>
      <c r="F45" s="14"/>
    </row>
    <row r="46" spans="2:6" x14ac:dyDescent="0.25">
      <c r="B46" s="1">
        <v>3223</v>
      </c>
      <c r="C46" s="1" t="s">
        <v>22</v>
      </c>
      <c r="D46" s="5">
        <v>130000</v>
      </c>
      <c r="E46" s="5">
        <f t="shared" si="11"/>
        <v>130000</v>
      </c>
      <c r="F46" s="14">
        <f t="shared" si="11"/>
        <v>130000</v>
      </c>
    </row>
    <row r="47" spans="2:6" x14ac:dyDescent="0.25">
      <c r="B47" s="1">
        <v>3224</v>
      </c>
      <c r="C47" s="1" t="s">
        <v>23</v>
      </c>
      <c r="D47" s="5">
        <v>13000</v>
      </c>
      <c r="E47" s="5">
        <f t="shared" si="11"/>
        <v>13000</v>
      </c>
      <c r="F47" s="14">
        <f t="shared" si="11"/>
        <v>13000</v>
      </c>
    </row>
    <row r="48" spans="2:6" x14ac:dyDescent="0.25">
      <c r="B48" s="1">
        <v>3225</v>
      </c>
      <c r="C48" s="1" t="s">
        <v>24</v>
      </c>
      <c r="D48" s="5">
        <v>4000</v>
      </c>
      <c r="E48" s="5">
        <f t="shared" si="11"/>
        <v>4000</v>
      </c>
      <c r="F48" s="14">
        <f t="shared" si="11"/>
        <v>4000</v>
      </c>
    </row>
    <row r="49" spans="2:6" x14ac:dyDescent="0.25">
      <c r="B49" s="1">
        <v>3227</v>
      </c>
      <c r="C49" s="1" t="s">
        <v>25</v>
      </c>
      <c r="D49" s="5">
        <v>3311</v>
      </c>
      <c r="E49" s="5">
        <f t="shared" si="11"/>
        <v>3311</v>
      </c>
      <c r="F49" s="14">
        <f t="shared" si="11"/>
        <v>3311</v>
      </c>
    </row>
    <row r="50" spans="2:6" x14ac:dyDescent="0.25">
      <c r="B50" s="7">
        <v>323</v>
      </c>
      <c r="C50" s="7" t="s">
        <v>26</v>
      </c>
      <c r="D50" s="8">
        <f>SUM(D51:D58)</f>
        <v>82047</v>
      </c>
      <c r="E50" s="8">
        <f t="shared" ref="E50:F50" si="12">SUM(E51:E58)</f>
        <v>82047</v>
      </c>
      <c r="F50" s="8">
        <f t="shared" si="12"/>
        <v>82047</v>
      </c>
    </row>
    <row r="51" spans="2:6" x14ac:dyDescent="0.25">
      <c r="B51" s="1">
        <v>3231</v>
      </c>
      <c r="C51" s="1" t="s">
        <v>27</v>
      </c>
      <c r="D51" s="5">
        <v>12353</v>
      </c>
      <c r="E51" s="5">
        <f>SUM(D51)</f>
        <v>12353</v>
      </c>
      <c r="F51" s="14">
        <f>SUM(E51)</f>
        <v>12353</v>
      </c>
    </row>
    <row r="52" spans="2:6" x14ac:dyDescent="0.25">
      <c r="B52" s="1">
        <v>3232</v>
      </c>
      <c r="C52" s="1" t="s">
        <v>28</v>
      </c>
      <c r="D52" s="5">
        <v>22500</v>
      </c>
      <c r="E52" s="5">
        <f t="shared" ref="E52:F58" si="13">SUM(D52)</f>
        <v>22500</v>
      </c>
      <c r="F52" s="14">
        <f t="shared" si="13"/>
        <v>22500</v>
      </c>
    </row>
    <row r="53" spans="2:6" x14ac:dyDescent="0.25">
      <c r="B53" s="1">
        <v>3233</v>
      </c>
      <c r="C53" s="1" t="s">
        <v>29</v>
      </c>
      <c r="D53" s="5">
        <v>1134</v>
      </c>
      <c r="E53" s="5">
        <f t="shared" si="13"/>
        <v>1134</v>
      </c>
      <c r="F53" s="14">
        <f t="shared" si="13"/>
        <v>1134</v>
      </c>
    </row>
    <row r="54" spans="2:6" x14ac:dyDescent="0.25">
      <c r="B54" s="1">
        <v>3234</v>
      </c>
      <c r="C54" s="1" t="s">
        <v>30</v>
      </c>
      <c r="D54" s="5">
        <v>26000</v>
      </c>
      <c r="E54" s="5">
        <f t="shared" si="13"/>
        <v>26000</v>
      </c>
      <c r="F54" s="14">
        <f t="shared" si="13"/>
        <v>26000</v>
      </c>
    </row>
    <row r="55" spans="2:6" x14ac:dyDescent="0.25">
      <c r="B55" s="1">
        <v>3236</v>
      </c>
      <c r="C55" s="1" t="s">
        <v>31</v>
      </c>
      <c r="D55" s="5">
        <v>7000</v>
      </c>
      <c r="E55" s="5">
        <f t="shared" si="13"/>
        <v>7000</v>
      </c>
      <c r="F55" s="14">
        <f t="shared" si="13"/>
        <v>7000</v>
      </c>
    </row>
    <row r="56" spans="2:6" x14ac:dyDescent="0.25">
      <c r="B56" s="1">
        <v>3237</v>
      </c>
      <c r="C56" s="1" t="s">
        <v>153</v>
      </c>
      <c r="D56" s="5">
        <v>2060</v>
      </c>
      <c r="E56" s="5">
        <f t="shared" si="13"/>
        <v>2060</v>
      </c>
      <c r="F56" s="14">
        <f t="shared" si="13"/>
        <v>2060</v>
      </c>
    </row>
    <row r="57" spans="2:6" x14ac:dyDescent="0.25">
      <c r="B57" s="1">
        <v>3238</v>
      </c>
      <c r="C57" s="1" t="s">
        <v>32</v>
      </c>
      <c r="D57" s="5">
        <v>7000</v>
      </c>
      <c r="E57" s="5">
        <f t="shared" si="13"/>
        <v>7000</v>
      </c>
      <c r="F57" s="14">
        <f t="shared" si="13"/>
        <v>7000</v>
      </c>
    </row>
    <row r="58" spans="2:6" x14ac:dyDescent="0.25">
      <c r="B58" s="1">
        <v>3239</v>
      </c>
      <c r="C58" s="1" t="s">
        <v>33</v>
      </c>
      <c r="D58" s="5">
        <v>4000</v>
      </c>
      <c r="E58" s="5">
        <f t="shared" si="13"/>
        <v>4000</v>
      </c>
      <c r="F58" s="14">
        <f t="shared" si="13"/>
        <v>4000</v>
      </c>
    </row>
    <row r="59" spans="2:6" x14ac:dyDescent="0.25">
      <c r="B59" s="7">
        <v>324</v>
      </c>
      <c r="C59" s="7" t="s">
        <v>143</v>
      </c>
      <c r="D59" s="8">
        <f>SUM(D60)</f>
        <v>0</v>
      </c>
      <c r="E59" s="8">
        <f t="shared" ref="E59:F59" si="14">SUM(E60)</f>
        <v>0</v>
      </c>
      <c r="F59" s="8">
        <f t="shared" si="14"/>
        <v>0</v>
      </c>
    </row>
    <row r="60" spans="2:6" x14ac:dyDescent="0.25">
      <c r="B60" s="1">
        <v>3241</v>
      </c>
      <c r="C60" s="1" t="s">
        <v>64</v>
      </c>
      <c r="D60" s="5">
        <v>0</v>
      </c>
      <c r="E60" s="1"/>
      <c r="F60" s="8">
        <f t="shared" si="6"/>
        <v>0</v>
      </c>
    </row>
    <row r="61" spans="2:6" x14ac:dyDescent="0.25">
      <c r="B61" s="7">
        <v>329</v>
      </c>
      <c r="C61" s="7" t="s">
        <v>34</v>
      </c>
      <c r="D61" s="8">
        <f>SUM(D62:D64)</f>
        <v>5500</v>
      </c>
      <c r="E61" s="8">
        <f t="shared" ref="E61:F61" si="15">SUM(E62:E64)</f>
        <v>5500</v>
      </c>
      <c r="F61" s="8">
        <f t="shared" si="15"/>
        <v>5500</v>
      </c>
    </row>
    <row r="62" spans="2:6" x14ac:dyDescent="0.25">
      <c r="B62" s="11">
        <v>3294</v>
      </c>
      <c r="C62" s="11" t="s">
        <v>59</v>
      </c>
      <c r="D62" s="14">
        <v>1500</v>
      </c>
      <c r="E62" s="14">
        <f>SUM(D62)</f>
        <v>1500</v>
      </c>
      <c r="F62" s="14">
        <f>SUM(E62)</f>
        <v>1500</v>
      </c>
    </row>
    <row r="63" spans="2:6" x14ac:dyDescent="0.25">
      <c r="B63" s="1">
        <v>3295</v>
      </c>
      <c r="C63" s="1" t="s">
        <v>35</v>
      </c>
      <c r="D63" s="5">
        <v>0</v>
      </c>
      <c r="E63" s="14">
        <f t="shared" ref="E63:F64" si="16">SUM(D63)</f>
        <v>0</v>
      </c>
      <c r="F63" s="14">
        <f t="shared" si="16"/>
        <v>0</v>
      </c>
    </row>
    <row r="64" spans="2:6" x14ac:dyDescent="0.25">
      <c r="B64" s="1">
        <v>3299</v>
      </c>
      <c r="C64" s="1" t="s">
        <v>34</v>
      </c>
      <c r="D64" s="5">
        <v>4000</v>
      </c>
      <c r="E64" s="14">
        <f t="shared" si="16"/>
        <v>4000</v>
      </c>
      <c r="F64" s="14">
        <f t="shared" si="16"/>
        <v>4000</v>
      </c>
    </row>
    <row r="65" spans="2:6" x14ac:dyDescent="0.25">
      <c r="B65" s="7">
        <v>34</v>
      </c>
      <c r="C65" s="7" t="s">
        <v>36</v>
      </c>
      <c r="D65" s="8">
        <f t="shared" ref="D65:F66" si="17">SUM(D66)</f>
        <v>3090</v>
      </c>
      <c r="E65" s="8">
        <f t="shared" si="17"/>
        <v>3090</v>
      </c>
      <c r="F65" s="8">
        <f t="shared" si="17"/>
        <v>3090</v>
      </c>
    </row>
    <row r="66" spans="2:6" x14ac:dyDescent="0.25">
      <c r="B66" s="1">
        <v>343</v>
      </c>
      <c r="C66" s="1" t="s">
        <v>37</v>
      </c>
      <c r="D66" s="5">
        <f>SUM(D67)</f>
        <v>3090</v>
      </c>
      <c r="E66" s="5">
        <f t="shared" si="17"/>
        <v>3090</v>
      </c>
      <c r="F66" s="5">
        <f t="shared" si="17"/>
        <v>3090</v>
      </c>
    </row>
    <row r="67" spans="2:6" x14ac:dyDescent="0.25">
      <c r="B67" s="1">
        <v>3431</v>
      </c>
      <c r="C67" s="1" t="s">
        <v>38</v>
      </c>
      <c r="D67" s="5">
        <v>3090</v>
      </c>
      <c r="E67" s="5">
        <f>SUM(D67)</f>
        <v>3090</v>
      </c>
      <c r="F67" s="14">
        <f>SUM(E67)</f>
        <v>3090</v>
      </c>
    </row>
    <row r="68" spans="2:6" x14ac:dyDescent="0.25">
      <c r="B68" s="7">
        <v>4</v>
      </c>
      <c r="C68" s="7" t="s">
        <v>62</v>
      </c>
      <c r="D68" s="8">
        <f t="shared" ref="D68" si="18">SUM(D72+D77+D69)</f>
        <v>15000</v>
      </c>
      <c r="E68" s="8">
        <f>SUM(E72+E77+E69)</f>
        <v>15000</v>
      </c>
      <c r="F68" s="8">
        <f>SUM(F72+F77+F69)</f>
        <v>15000</v>
      </c>
    </row>
    <row r="69" spans="2:6" x14ac:dyDescent="0.25">
      <c r="B69" s="7">
        <v>41</v>
      </c>
      <c r="C69" s="7" t="s">
        <v>137</v>
      </c>
      <c r="D69" s="8">
        <f t="shared" ref="D69:E69" si="19">SUM(D70)</f>
        <v>0</v>
      </c>
      <c r="E69" s="8">
        <f t="shared" si="19"/>
        <v>0</v>
      </c>
      <c r="F69" s="8">
        <f t="shared" si="6"/>
        <v>0</v>
      </c>
    </row>
    <row r="70" spans="2:6" x14ac:dyDescent="0.25">
      <c r="B70" s="7">
        <v>412</v>
      </c>
      <c r="C70" s="7" t="s">
        <v>133</v>
      </c>
      <c r="D70" s="8">
        <f t="shared" ref="D70" si="20">SUM(D71)</f>
        <v>0</v>
      </c>
      <c r="E70" s="8">
        <f>SUM(E71)</f>
        <v>0</v>
      </c>
      <c r="F70" s="8">
        <f t="shared" si="6"/>
        <v>0</v>
      </c>
    </row>
    <row r="71" spans="2:6" x14ac:dyDescent="0.25">
      <c r="B71" s="11">
        <v>4123</v>
      </c>
      <c r="C71" s="11" t="s">
        <v>132</v>
      </c>
      <c r="D71" s="14"/>
      <c r="E71" s="14"/>
      <c r="F71" s="8">
        <f t="shared" si="6"/>
        <v>0</v>
      </c>
    </row>
    <row r="72" spans="2:6" x14ac:dyDescent="0.25">
      <c r="B72" s="7">
        <v>42</v>
      </c>
      <c r="C72" s="7" t="s">
        <v>39</v>
      </c>
      <c r="D72" s="8">
        <f>SUM(D73)</f>
        <v>15000</v>
      </c>
      <c r="E72" s="8">
        <f t="shared" ref="E72:F72" si="21">SUM(E73)</f>
        <v>15000</v>
      </c>
      <c r="F72" s="8">
        <f t="shared" si="21"/>
        <v>15000</v>
      </c>
    </row>
    <row r="73" spans="2:6" x14ac:dyDescent="0.25">
      <c r="B73" s="7">
        <v>422</v>
      </c>
      <c r="C73" s="7" t="s">
        <v>40</v>
      </c>
      <c r="D73" s="8">
        <f>SUM(D74:D76)</f>
        <v>15000</v>
      </c>
      <c r="E73" s="8">
        <f t="shared" ref="E73:F73" si="22">SUM(E74:E76)</f>
        <v>15000</v>
      </c>
      <c r="F73" s="8">
        <f t="shared" si="22"/>
        <v>15000</v>
      </c>
    </row>
    <row r="74" spans="2:6" x14ac:dyDescent="0.25">
      <c r="B74" s="11">
        <v>4221</v>
      </c>
      <c r="C74" s="1" t="s">
        <v>41</v>
      </c>
      <c r="D74" s="5"/>
      <c r="E74" s="5"/>
      <c r="F74" s="14">
        <f t="shared" si="6"/>
        <v>0</v>
      </c>
    </row>
    <row r="75" spans="2:6" x14ac:dyDescent="0.25">
      <c r="B75" s="11">
        <v>4227</v>
      </c>
      <c r="C75" s="1" t="s">
        <v>136</v>
      </c>
      <c r="D75" s="5">
        <v>15000</v>
      </c>
      <c r="E75" s="5">
        <f>SUM(D75)</f>
        <v>15000</v>
      </c>
      <c r="F75" s="8">
        <f>SUM(E75)</f>
        <v>15000</v>
      </c>
    </row>
    <row r="76" spans="2:6" x14ac:dyDescent="0.25">
      <c r="B76" s="11">
        <v>42411</v>
      </c>
      <c r="C76" s="1" t="s">
        <v>86</v>
      </c>
      <c r="D76" s="5">
        <v>0</v>
      </c>
      <c r="E76" s="5"/>
      <c r="F76" s="8">
        <f t="shared" si="6"/>
        <v>0</v>
      </c>
    </row>
    <row r="77" spans="2:6" x14ac:dyDescent="0.25">
      <c r="B77" s="7">
        <v>45</v>
      </c>
      <c r="C77" s="7" t="s">
        <v>61</v>
      </c>
      <c r="D77" s="8">
        <f>SUM(D78)</f>
        <v>0</v>
      </c>
      <c r="E77" s="5">
        <f t="shared" ref="E77" si="23">SUM(E78)</f>
        <v>0</v>
      </c>
      <c r="F77" s="8">
        <f t="shared" si="6"/>
        <v>0</v>
      </c>
    </row>
    <row r="78" spans="2:6" x14ac:dyDescent="0.25">
      <c r="B78" s="1">
        <v>451</v>
      </c>
      <c r="C78" s="1" t="s">
        <v>60</v>
      </c>
      <c r="D78" s="5">
        <f>D79</f>
        <v>0</v>
      </c>
      <c r="E78" s="5">
        <f t="shared" ref="E78" si="24">E79</f>
        <v>0</v>
      </c>
      <c r="F78" s="8">
        <f t="shared" si="6"/>
        <v>0</v>
      </c>
    </row>
    <row r="79" spans="2:6" x14ac:dyDescent="0.25">
      <c r="B79" s="1">
        <v>4511</v>
      </c>
      <c r="C79" s="1" t="s">
        <v>60</v>
      </c>
      <c r="D79" s="5"/>
      <c r="E79" s="1"/>
      <c r="F79" s="8">
        <f t="shared" si="6"/>
        <v>0</v>
      </c>
    </row>
    <row r="80" spans="2:6" x14ac:dyDescent="0.25">
      <c r="B80" s="7"/>
      <c r="C80" s="7" t="s">
        <v>53</v>
      </c>
      <c r="D80" s="8">
        <f>SUM(D28+D68)</f>
        <v>366270</v>
      </c>
      <c r="E80" s="8">
        <f>SUM(E28+E68)</f>
        <v>366270</v>
      </c>
      <c r="F80" s="8">
        <f>SUM(F28+F68)</f>
        <v>366270</v>
      </c>
    </row>
    <row r="81" spans="2:6" x14ac:dyDescent="0.25">
      <c r="B81" s="7"/>
      <c r="C81" s="7" t="s">
        <v>54</v>
      </c>
      <c r="D81" s="8">
        <f>SUM(D26)</f>
        <v>366270</v>
      </c>
      <c r="E81" s="8">
        <f>SUM(E26)</f>
        <v>366270</v>
      </c>
      <c r="F81" s="8">
        <f>SUM(F26)</f>
        <v>366270</v>
      </c>
    </row>
    <row r="82" spans="2:6" x14ac:dyDescent="0.25">
      <c r="B82" s="7"/>
      <c r="C82" s="7" t="s">
        <v>68</v>
      </c>
      <c r="D82" s="8">
        <f>SUM(D81-D28-D68)</f>
        <v>0</v>
      </c>
      <c r="E82" s="8">
        <f>SUM(E81-E28-E68)</f>
        <v>0</v>
      </c>
      <c r="F82" s="8">
        <f t="shared" si="6"/>
        <v>0</v>
      </c>
    </row>
    <row r="83" spans="2:6" x14ac:dyDescent="0.25">
      <c r="B83" s="7"/>
      <c r="C83" s="7" t="s">
        <v>66</v>
      </c>
      <c r="D83" s="8"/>
      <c r="E83" s="8"/>
      <c r="F83" s="8"/>
    </row>
    <row r="84" spans="2:6" x14ac:dyDescent="0.25">
      <c r="B84" s="7"/>
      <c r="C84" s="7" t="s">
        <v>67</v>
      </c>
      <c r="D84" s="8"/>
      <c r="E84" s="8"/>
      <c r="F84" s="8"/>
    </row>
    <row r="85" spans="2:6" x14ac:dyDescent="0.25">
      <c r="B85" s="16" t="s">
        <v>168</v>
      </c>
      <c r="C85" s="17"/>
      <c r="D85" s="18"/>
      <c r="E85" s="18"/>
      <c r="F85" s="18"/>
    </row>
    <row r="86" spans="2:6" ht="30" x14ac:dyDescent="0.25">
      <c r="B86" s="2" t="s">
        <v>4</v>
      </c>
      <c r="C86" s="2" t="s">
        <v>5</v>
      </c>
      <c r="D86" s="12" t="s">
        <v>164</v>
      </c>
      <c r="E86" s="13" t="s">
        <v>163</v>
      </c>
      <c r="F86" s="13" t="s">
        <v>165</v>
      </c>
    </row>
    <row r="87" spans="2:6" x14ac:dyDescent="0.25">
      <c r="B87" s="3">
        <v>1</v>
      </c>
      <c r="C87" s="4">
        <v>2</v>
      </c>
      <c r="D87" s="4">
        <v>3</v>
      </c>
      <c r="E87" s="4">
        <v>4</v>
      </c>
      <c r="F87" s="4">
        <v>5</v>
      </c>
    </row>
    <row r="88" spans="2:6" x14ac:dyDescent="0.25">
      <c r="B88" s="7">
        <v>64</v>
      </c>
      <c r="C88" s="7" t="s">
        <v>50</v>
      </c>
      <c r="D88" s="7">
        <f>SUM(D89)</f>
        <v>315</v>
      </c>
      <c r="E88" s="7">
        <f t="shared" ref="E88:F89" si="25">SUM(E89)</f>
        <v>315</v>
      </c>
      <c r="F88" s="7">
        <f t="shared" si="25"/>
        <v>315</v>
      </c>
    </row>
    <row r="89" spans="2:6" x14ac:dyDescent="0.25">
      <c r="B89" s="7">
        <v>641</v>
      </c>
      <c r="C89" s="7" t="s">
        <v>51</v>
      </c>
      <c r="D89" s="7">
        <f>SUM(D90)</f>
        <v>315</v>
      </c>
      <c r="E89" s="7">
        <f t="shared" si="25"/>
        <v>315</v>
      </c>
      <c r="F89" s="7">
        <f t="shared" si="25"/>
        <v>315</v>
      </c>
    </row>
    <row r="90" spans="2:6" x14ac:dyDescent="0.25">
      <c r="B90" s="11">
        <v>6413</v>
      </c>
      <c r="C90" s="11" t="s">
        <v>52</v>
      </c>
      <c r="D90" s="11">
        <v>315</v>
      </c>
      <c r="E90" s="11">
        <f>SUM(D90)</f>
        <v>315</v>
      </c>
      <c r="F90" s="11">
        <f>SUM(E90)</f>
        <v>315</v>
      </c>
    </row>
    <row r="91" spans="2:6" x14ac:dyDescent="0.25">
      <c r="B91" s="7">
        <v>66</v>
      </c>
      <c r="C91" s="7" t="s">
        <v>43</v>
      </c>
      <c r="D91" s="8">
        <f t="shared" ref="D91:F91" si="26">SUM(D92)</f>
        <v>42000</v>
      </c>
      <c r="E91" s="8">
        <f t="shared" si="26"/>
        <v>42000</v>
      </c>
      <c r="F91" s="8">
        <f t="shared" si="26"/>
        <v>42000</v>
      </c>
    </row>
    <row r="92" spans="2:6" x14ac:dyDescent="0.25">
      <c r="B92" s="7">
        <v>661</v>
      </c>
      <c r="C92" s="7" t="s">
        <v>43</v>
      </c>
      <c r="D92" s="8">
        <f>SUM(D93+D94)</f>
        <v>42000</v>
      </c>
      <c r="E92" s="8">
        <f t="shared" ref="E92:F92" si="27">SUM(E93+E94)</f>
        <v>42000</v>
      </c>
      <c r="F92" s="8">
        <f t="shared" si="27"/>
        <v>42000</v>
      </c>
    </row>
    <row r="93" spans="2:6" x14ac:dyDescent="0.25">
      <c r="B93" s="11">
        <v>6614</v>
      </c>
      <c r="C93" s="11" t="s">
        <v>65</v>
      </c>
      <c r="D93" s="14"/>
      <c r="E93" s="14"/>
      <c r="F93" s="11">
        <f t="shared" ref="F93:F121" si="28">SUM(D93+E93)</f>
        <v>0</v>
      </c>
    </row>
    <row r="94" spans="2:6" x14ac:dyDescent="0.25">
      <c r="B94" s="1">
        <v>6615</v>
      </c>
      <c r="C94" s="1" t="s">
        <v>44</v>
      </c>
      <c r="D94" s="5">
        <v>42000</v>
      </c>
      <c r="E94" s="5">
        <f>SUM(D94)</f>
        <v>42000</v>
      </c>
      <c r="F94" s="5">
        <f>SUM(E94)</f>
        <v>42000</v>
      </c>
    </row>
    <row r="95" spans="2:6" x14ac:dyDescent="0.25">
      <c r="B95" s="7"/>
      <c r="C95" s="7" t="s">
        <v>54</v>
      </c>
      <c r="D95" s="8">
        <f>SUM(D91+D88)</f>
        <v>42315</v>
      </c>
      <c r="E95" s="8">
        <f t="shared" ref="E95:F95" si="29">SUM(E91+E88)</f>
        <v>42315</v>
      </c>
      <c r="F95" s="8">
        <f t="shared" si="29"/>
        <v>42315</v>
      </c>
    </row>
    <row r="96" spans="2:6" x14ac:dyDescent="0.25">
      <c r="B96" s="1"/>
      <c r="C96" s="7" t="s">
        <v>45</v>
      </c>
      <c r="D96" s="1"/>
      <c r="E96" s="1"/>
      <c r="F96" s="7"/>
    </row>
    <row r="97" spans="2:6" x14ac:dyDescent="0.25">
      <c r="B97" s="7">
        <v>3</v>
      </c>
      <c r="C97" s="7" t="s">
        <v>42</v>
      </c>
      <c r="D97" s="8">
        <f>SUM(D98+D104+D117)</f>
        <v>42315</v>
      </c>
      <c r="E97" s="8">
        <f>SUM(E98+E104+E117)</f>
        <v>42315</v>
      </c>
      <c r="F97" s="8">
        <f>SUM(F98+F104+F117)</f>
        <v>42315</v>
      </c>
    </row>
    <row r="98" spans="2:6" x14ac:dyDescent="0.25">
      <c r="B98" s="7">
        <v>31</v>
      </c>
      <c r="C98" s="7" t="s">
        <v>9</v>
      </c>
      <c r="D98" s="8">
        <f>SUM(D99+D102)</f>
        <v>7106</v>
      </c>
      <c r="E98" s="8">
        <f t="shared" ref="E98:F98" si="30">SUM(E99+E102)</f>
        <v>7106</v>
      </c>
      <c r="F98" s="8">
        <f t="shared" si="30"/>
        <v>7106</v>
      </c>
    </row>
    <row r="99" spans="2:6" x14ac:dyDescent="0.25">
      <c r="B99" s="7">
        <v>311</v>
      </c>
      <c r="C99" s="7" t="s">
        <v>11</v>
      </c>
      <c r="D99" s="8">
        <f>SUM(D100:D101)</f>
        <v>6100</v>
      </c>
      <c r="E99" s="8">
        <f>SUM(E100:E101)</f>
        <v>6100</v>
      </c>
      <c r="F99" s="8">
        <f>SUM(F100:F101)</f>
        <v>6100</v>
      </c>
    </row>
    <row r="100" spans="2:6" x14ac:dyDescent="0.25">
      <c r="B100" s="1">
        <v>3113</v>
      </c>
      <c r="C100" s="1" t="s">
        <v>46</v>
      </c>
      <c r="D100" s="5">
        <v>5300</v>
      </c>
      <c r="E100" s="5">
        <f>SUM(D100)</f>
        <v>5300</v>
      </c>
      <c r="F100" s="5">
        <f>SUM(E100)</f>
        <v>5300</v>
      </c>
    </row>
    <row r="101" spans="2:6" x14ac:dyDescent="0.25">
      <c r="B101" s="1">
        <v>3114</v>
      </c>
      <c r="C101" s="1" t="s">
        <v>47</v>
      </c>
      <c r="D101" s="9">
        <v>800</v>
      </c>
      <c r="E101" s="5">
        <f>SUM(D101)</f>
        <v>800</v>
      </c>
      <c r="F101" s="5">
        <f>SUM(E101)</f>
        <v>800</v>
      </c>
    </row>
    <row r="102" spans="2:6" x14ac:dyDescent="0.25">
      <c r="B102" s="7">
        <v>313</v>
      </c>
      <c r="C102" s="7" t="s">
        <v>13</v>
      </c>
      <c r="D102" s="10">
        <f>SUM(D103)</f>
        <v>1006</v>
      </c>
      <c r="E102" s="10">
        <f>SUM(E103)</f>
        <v>1006</v>
      </c>
      <c r="F102" s="10">
        <f>SUM(F103)</f>
        <v>1006</v>
      </c>
    </row>
    <row r="103" spans="2:6" x14ac:dyDescent="0.25">
      <c r="B103" s="1">
        <v>3132</v>
      </c>
      <c r="C103" s="1" t="s">
        <v>48</v>
      </c>
      <c r="D103" s="9">
        <v>1006</v>
      </c>
      <c r="E103" s="9">
        <f>SUM(D103)</f>
        <v>1006</v>
      </c>
      <c r="F103" s="9">
        <f>SUM(E103)</f>
        <v>1006</v>
      </c>
    </row>
    <row r="104" spans="2:6" x14ac:dyDescent="0.25">
      <c r="B104" s="7">
        <v>32</v>
      </c>
      <c r="C104" s="7" t="s">
        <v>15</v>
      </c>
      <c r="D104" s="8">
        <f>SUM(D105+D111+D115)</f>
        <v>35209</v>
      </c>
      <c r="E104" s="8">
        <f t="shared" ref="E104:F104" si="31">SUM(E105+E111+E115)</f>
        <v>35209</v>
      </c>
      <c r="F104" s="8">
        <f t="shared" si="31"/>
        <v>35209</v>
      </c>
    </row>
    <row r="105" spans="2:6" x14ac:dyDescent="0.25">
      <c r="B105" s="7">
        <v>322</v>
      </c>
      <c r="C105" s="7" t="s">
        <v>49</v>
      </c>
      <c r="D105" s="8">
        <f>SUM(D106:D110)</f>
        <v>20209</v>
      </c>
      <c r="E105" s="8">
        <f t="shared" ref="E105:F105" si="32">SUM(E106:E110)</f>
        <v>20209</v>
      </c>
      <c r="F105" s="8">
        <f t="shared" si="32"/>
        <v>20209</v>
      </c>
    </row>
    <row r="106" spans="2:6" x14ac:dyDescent="0.25">
      <c r="B106" s="1">
        <v>3221</v>
      </c>
      <c r="C106" s="1" t="s">
        <v>20</v>
      </c>
      <c r="D106" s="5">
        <v>8000</v>
      </c>
      <c r="E106" s="5">
        <f>SUM(D106)</f>
        <v>8000</v>
      </c>
      <c r="F106" s="5">
        <f>SUM(E106)</f>
        <v>8000</v>
      </c>
    </row>
    <row r="107" spans="2:6" x14ac:dyDescent="0.25">
      <c r="B107" s="1">
        <v>3222</v>
      </c>
      <c r="C107" s="1" t="s">
        <v>21</v>
      </c>
      <c r="D107" s="5">
        <v>2169</v>
      </c>
      <c r="E107" s="5">
        <f t="shared" ref="E107:F110" si="33">SUM(D107)</f>
        <v>2169</v>
      </c>
      <c r="F107" s="5">
        <f t="shared" si="33"/>
        <v>2169</v>
      </c>
    </row>
    <row r="108" spans="2:6" x14ac:dyDescent="0.25">
      <c r="B108" s="1">
        <v>3224</v>
      </c>
      <c r="C108" s="1" t="s">
        <v>23</v>
      </c>
      <c r="D108" s="5">
        <v>6150</v>
      </c>
      <c r="E108" s="5">
        <f t="shared" si="33"/>
        <v>6150</v>
      </c>
      <c r="F108" s="5">
        <f t="shared" si="33"/>
        <v>6150</v>
      </c>
    </row>
    <row r="109" spans="2:6" x14ac:dyDescent="0.25">
      <c r="B109" s="1">
        <v>3225</v>
      </c>
      <c r="C109" s="1" t="s">
        <v>24</v>
      </c>
      <c r="D109" s="5">
        <v>3090</v>
      </c>
      <c r="E109" s="5">
        <f t="shared" si="33"/>
        <v>3090</v>
      </c>
      <c r="F109" s="5">
        <f t="shared" si="33"/>
        <v>3090</v>
      </c>
    </row>
    <row r="110" spans="2:6" x14ac:dyDescent="0.25">
      <c r="B110" s="1">
        <v>3227</v>
      </c>
      <c r="C110" s="1" t="s">
        <v>25</v>
      </c>
      <c r="D110" s="5">
        <v>800</v>
      </c>
      <c r="E110" s="5">
        <f t="shared" si="33"/>
        <v>800</v>
      </c>
      <c r="F110" s="5">
        <f t="shared" si="33"/>
        <v>800</v>
      </c>
    </row>
    <row r="111" spans="2:6" x14ac:dyDescent="0.25">
      <c r="B111" s="7">
        <v>323</v>
      </c>
      <c r="C111" s="7" t="s">
        <v>26</v>
      </c>
      <c r="D111" s="8">
        <f t="shared" ref="D111:F111" si="34">SUM(D112:D114)</f>
        <v>15000</v>
      </c>
      <c r="E111" s="8">
        <f t="shared" si="34"/>
        <v>15000</v>
      </c>
      <c r="F111" s="8">
        <f t="shared" si="34"/>
        <v>15000</v>
      </c>
    </row>
    <row r="112" spans="2:6" x14ac:dyDescent="0.25">
      <c r="B112" s="1">
        <v>3232</v>
      </c>
      <c r="C112" s="1" t="s">
        <v>28</v>
      </c>
      <c r="D112" s="5">
        <v>7000</v>
      </c>
      <c r="E112" s="5">
        <f>SUM(D112)</f>
        <v>7000</v>
      </c>
      <c r="F112" s="5">
        <f>SUM(E112)</f>
        <v>7000</v>
      </c>
    </row>
    <row r="113" spans="2:6" x14ac:dyDescent="0.25">
      <c r="B113" s="1">
        <v>3234</v>
      </c>
      <c r="C113" s="1" t="s">
        <v>30</v>
      </c>
      <c r="D113" s="5">
        <v>8000</v>
      </c>
      <c r="E113" s="5">
        <f t="shared" ref="E113:F114" si="35">SUM(D113)</f>
        <v>8000</v>
      </c>
      <c r="F113" s="5">
        <f t="shared" si="35"/>
        <v>8000</v>
      </c>
    </row>
    <row r="114" spans="2:6" x14ac:dyDescent="0.25">
      <c r="B114" s="1">
        <v>3239</v>
      </c>
      <c r="C114" s="1" t="s">
        <v>33</v>
      </c>
      <c r="D114" s="5"/>
      <c r="E114" s="5">
        <f t="shared" si="35"/>
        <v>0</v>
      </c>
      <c r="F114" s="5">
        <f t="shared" si="35"/>
        <v>0</v>
      </c>
    </row>
    <row r="115" spans="2:6" x14ac:dyDescent="0.25">
      <c r="B115" s="7">
        <v>329</v>
      </c>
      <c r="C115" s="7" t="s">
        <v>34</v>
      </c>
      <c r="D115" s="8">
        <f>SUM(D116)</f>
        <v>0</v>
      </c>
      <c r="E115" s="8">
        <f t="shared" ref="E115" si="36">SUM(E116)</f>
        <v>0</v>
      </c>
      <c r="F115" s="7">
        <f t="shared" si="28"/>
        <v>0</v>
      </c>
    </row>
    <row r="116" spans="2:6" x14ac:dyDescent="0.25">
      <c r="B116" s="1">
        <v>3299</v>
      </c>
      <c r="C116" s="1" t="s">
        <v>34</v>
      </c>
      <c r="D116" s="5"/>
      <c r="E116" s="5"/>
      <c r="F116" s="11">
        <f t="shared" si="28"/>
        <v>0</v>
      </c>
    </row>
    <row r="117" spans="2:6" x14ac:dyDescent="0.25">
      <c r="B117" s="7">
        <v>34</v>
      </c>
      <c r="C117" s="7" t="s">
        <v>138</v>
      </c>
      <c r="D117" s="8">
        <f t="shared" ref="D117:E117" si="37">SUM(D118)</f>
        <v>0</v>
      </c>
      <c r="E117" s="8">
        <f t="shared" si="37"/>
        <v>0</v>
      </c>
      <c r="F117" s="7">
        <f t="shared" si="28"/>
        <v>0</v>
      </c>
    </row>
    <row r="118" spans="2:6" x14ac:dyDescent="0.25">
      <c r="B118" s="7">
        <v>343</v>
      </c>
      <c r="C118" s="7" t="s">
        <v>37</v>
      </c>
      <c r="D118" s="8">
        <f t="shared" ref="D118:E118" si="38">SUM(D119)</f>
        <v>0</v>
      </c>
      <c r="E118" s="8">
        <f t="shared" si="38"/>
        <v>0</v>
      </c>
      <c r="F118" s="7">
        <f t="shared" si="28"/>
        <v>0</v>
      </c>
    </row>
    <row r="119" spans="2:6" x14ac:dyDescent="0.25">
      <c r="B119" s="1">
        <v>3431</v>
      </c>
      <c r="C119" s="1" t="s">
        <v>38</v>
      </c>
      <c r="D119" s="5"/>
      <c r="E119" s="5"/>
      <c r="F119" s="7">
        <f t="shared" si="28"/>
        <v>0</v>
      </c>
    </row>
    <row r="120" spans="2:6" x14ac:dyDescent="0.25">
      <c r="B120" s="7">
        <v>42</v>
      </c>
      <c r="C120" s="7" t="s">
        <v>39</v>
      </c>
      <c r="D120" s="8">
        <f>SUM(D121)</f>
        <v>0</v>
      </c>
      <c r="E120" s="8">
        <f t="shared" ref="E120" si="39">SUM(E121)</f>
        <v>0</v>
      </c>
      <c r="F120" s="7">
        <f t="shared" si="28"/>
        <v>0</v>
      </c>
    </row>
    <row r="121" spans="2:6" x14ac:dyDescent="0.25">
      <c r="B121" s="1">
        <v>4221</v>
      </c>
      <c r="C121" s="1" t="s">
        <v>41</v>
      </c>
      <c r="D121" s="5"/>
      <c r="E121" s="5"/>
      <c r="F121" s="11">
        <f t="shared" si="28"/>
        <v>0</v>
      </c>
    </row>
    <row r="122" spans="2:6" x14ac:dyDescent="0.25">
      <c r="B122" s="7"/>
      <c r="C122" s="7" t="s">
        <v>55</v>
      </c>
      <c r="D122" s="8">
        <f>SUM(D97+D120)</f>
        <v>42315</v>
      </c>
      <c r="E122" s="8">
        <f t="shared" ref="E122:F122" si="40">SUM(E97+E120)</f>
        <v>42315</v>
      </c>
      <c r="F122" s="8">
        <f t="shared" si="40"/>
        <v>42315</v>
      </c>
    </row>
    <row r="123" spans="2:6" x14ac:dyDescent="0.25">
      <c r="B123" s="7"/>
      <c r="C123" s="7" t="s">
        <v>54</v>
      </c>
      <c r="D123" s="8">
        <f>SUM(D95)</f>
        <v>42315</v>
      </c>
      <c r="E123" s="8">
        <f t="shared" ref="E123:F123" si="41">SUM(E95)</f>
        <v>42315</v>
      </c>
      <c r="F123" s="8">
        <f t="shared" si="41"/>
        <v>42315</v>
      </c>
    </row>
    <row r="124" spans="2:6" x14ac:dyDescent="0.25">
      <c r="B124" s="7"/>
      <c r="C124" s="7" t="s">
        <v>68</v>
      </c>
      <c r="D124" s="8">
        <f>SUM(D123-D122)</f>
        <v>0</v>
      </c>
      <c r="E124" s="8">
        <f t="shared" ref="E124" si="42">SUM(E123-E122)</f>
        <v>0</v>
      </c>
      <c r="F124" s="8"/>
    </row>
    <row r="125" spans="2:6" x14ac:dyDescent="0.25">
      <c r="B125" s="7"/>
      <c r="C125" s="7" t="s">
        <v>69</v>
      </c>
      <c r="D125" s="8"/>
      <c r="E125" s="8"/>
      <c r="F125" s="8"/>
    </row>
    <row r="126" spans="2:6" x14ac:dyDescent="0.25">
      <c r="B126" s="7"/>
      <c r="C126" s="7" t="s">
        <v>67</v>
      </c>
      <c r="D126" s="8"/>
      <c r="E126" s="8">
        <f t="shared" ref="E126" si="43">SUM(E124-E125)</f>
        <v>0</v>
      </c>
      <c r="F126" s="8"/>
    </row>
    <row r="127" spans="2:6" x14ac:dyDescent="0.25">
      <c r="B127" s="19" t="s">
        <v>169</v>
      </c>
      <c r="C127" s="19"/>
      <c r="D127" s="19"/>
      <c r="E127" s="15"/>
      <c r="F127" s="15"/>
    </row>
    <row r="128" spans="2:6" ht="30" x14ac:dyDescent="0.25">
      <c r="B128" s="2" t="s">
        <v>4</v>
      </c>
      <c r="C128" s="2" t="s">
        <v>5</v>
      </c>
      <c r="D128" s="12" t="s">
        <v>164</v>
      </c>
      <c r="E128" s="13" t="s">
        <v>163</v>
      </c>
      <c r="F128" s="13" t="s">
        <v>165</v>
      </c>
    </row>
    <row r="129" spans="2:6" x14ac:dyDescent="0.25">
      <c r="B129" s="3">
        <v>1</v>
      </c>
      <c r="C129" s="4">
        <v>2</v>
      </c>
      <c r="D129" s="4">
        <v>3</v>
      </c>
      <c r="E129" s="4">
        <v>4</v>
      </c>
      <c r="F129" s="4">
        <v>5</v>
      </c>
    </row>
    <row r="130" spans="2:6" x14ac:dyDescent="0.25">
      <c r="B130" s="7">
        <v>65</v>
      </c>
      <c r="C130" s="7" t="s">
        <v>56</v>
      </c>
      <c r="D130" s="8">
        <f>SUM(D131)</f>
        <v>281000</v>
      </c>
      <c r="E130" s="8">
        <f t="shared" ref="E130:F130" si="44">SUM(E131)</f>
        <v>281000</v>
      </c>
      <c r="F130" s="8">
        <f t="shared" si="44"/>
        <v>281000</v>
      </c>
    </row>
    <row r="131" spans="2:6" x14ac:dyDescent="0.25">
      <c r="B131" s="7">
        <v>652</v>
      </c>
      <c r="C131" s="7" t="s">
        <v>56</v>
      </c>
      <c r="D131" s="8">
        <f>SUM(D132:D134)</f>
        <v>281000</v>
      </c>
      <c r="E131" s="8">
        <f t="shared" ref="E131:F131" si="45">SUM(E132:E134)</f>
        <v>281000</v>
      </c>
      <c r="F131" s="8">
        <f t="shared" si="45"/>
        <v>281000</v>
      </c>
    </row>
    <row r="132" spans="2:6" x14ac:dyDescent="0.25">
      <c r="B132" s="1">
        <v>6526</v>
      </c>
      <c r="C132" s="1" t="s">
        <v>57</v>
      </c>
      <c r="D132" s="5">
        <v>215000</v>
      </c>
      <c r="E132" s="5">
        <f>SUM(D132)</f>
        <v>215000</v>
      </c>
      <c r="F132" s="5">
        <f>SUM(E132)</f>
        <v>215000</v>
      </c>
    </row>
    <row r="133" spans="2:6" x14ac:dyDescent="0.25">
      <c r="B133" s="1">
        <v>6526</v>
      </c>
      <c r="C133" s="1" t="s">
        <v>70</v>
      </c>
      <c r="D133" s="5">
        <v>24000</v>
      </c>
      <c r="E133" s="5">
        <f t="shared" ref="E133:F135" si="46">SUM(D133)</f>
        <v>24000</v>
      </c>
      <c r="F133" s="5">
        <f t="shared" si="46"/>
        <v>24000</v>
      </c>
    </row>
    <row r="134" spans="2:6" x14ac:dyDescent="0.25">
      <c r="B134" s="1">
        <v>6526</v>
      </c>
      <c r="C134" s="1" t="s">
        <v>71</v>
      </c>
      <c r="D134" s="5">
        <v>42000</v>
      </c>
      <c r="E134" s="5">
        <f t="shared" si="46"/>
        <v>42000</v>
      </c>
      <c r="F134" s="5">
        <f t="shared" si="46"/>
        <v>42000</v>
      </c>
    </row>
    <row r="135" spans="2:6" x14ac:dyDescent="0.25">
      <c r="B135" s="1">
        <v>922</v>
      </c>
      <c r="C135" s="1" t="s">
        <v>144</v>
      </c>
      <c r="D135" s="5">
        <v>20000</v>
      </c>
      <c r="E135" s="5"/>
      <c r="F135" s="5">
        <f t="shared" si="46"/>
        <v>0</v>
      </c>
    </row>
    <row r="136" spans="2:6" x14ac:dyDescent="0.25">
      <c r="B136" s="1"/>
      <c r="C136" s="7" t="s">
        <v>54</v>
      </c>
      <c r="D136" s="8">
        <f>SUM(D130)</f>
        <v>281000</v>
      </c>
      <c r="E136" s="8">
        <f>SUM(E130+E135)</f>
        <v>281000</v>
      </c>
      <c r="F136" s="8">
        <f>SUM(F130+F135)</f>
        <v>281000</v>
      </c>
    </row>
    <row r="137" spans="2:6" x14ac:dyDescent="0.25">
      <c r="B137" s="1"/>
      <c r="C137" s="7" t="s">
        <v>45</v>
      </c>
      <c r="D137" s="1"/>
      <c r="E137" s="1"/>
      <c r="F137" s="8">
        <f t="shared" ref="F137:F164" si="47">SUM(D137+E137)</f>
        <v>0</v>
      </c>
    </row>
    <row r="138" spans="2:6" x14ac:dyDescent="0.25">
      <c r="B138" s="7">
        <v>3</v>
      </c>
      <c r="C138" s="7" t="s">
        <v>72</v>
      </c>
      <c r="D138" s="8">
        <f>SUM(D139)</f>
        <v>296000</v>
      </c>
      <c r="E138" s="8">
        <f>SUM(E139)</f>
        <v>281000</v>
      </c>
      <c r="F138" s="8">
        <f>SUM(F139)</f>
        <v>281000</v>
      </c>
    </row>
    <row r="139" spans="2:6" x14ac:dyDescent="0.25">
      <c r="B139" s="7">
        <v>32</v>
      </c>
      <c r="C139" s="7" t="s">
        <v>73</v>
      </c>
      <c r="D139" s="8">
        <f>SUM(D142+D148+D153+D140)</f>
        <v>296000</v>
      </c>
      <c r="E139" s="8">
        <f t="shared" ref="E139:F139" si="48">SUM(E142+E148+E153+E140)</f>
        <v>281000</v>
      </c>
      <c r="F139" s="8">
        <f t="shared" si="48"/>
        <v>281000</v>
      </c>
    </row>
    <row r="140" spans="2:6" x14ac:dyDescent="0.25">
      <c r="B140" s="7">
        <v>321</v>
      </c>
      <c r="C140" s="7" t="s">
        <v>74</v>
      </c>
      <c r="D140" s="8">
        <f>SUM(D141)</f>
        <v>3600</v>
      </c>
      <c r="E140" s="8">
        <f t="shared" ref="E140:F140" si="49">SUM(E141)</f>
        <v>3600</v>
      </c>
      <c r="F140" s="8">
        <f t="shared" si="49"/>
        <v>3600</v>
      </c>
    </row>
    <row r="141" spans="2:6" x14ac:dyDescent="0.25">
      <c r="B141" s="1">
        <v>3211</v>
      </c>
      <c r="C141" s="1" t="s">
        <v>75</v>
      </c>
      <c r="D141" s="5">
        <v>3600</v>
      </c>
      <c r="E141" s="5">
        <f>SUM(D141)</f>
        <v>3600</v>
      </c>
      <c r="F141" s="5">
        <f>SUM(E141)</f>
        <v>3600</v>
      </c>
    </row>
    <row r="142" spans="2:6" x14ac:dyDescent="0.25">
      <c r="B142" s="7">
        <v>322</v>
      </c>
      <c r="C142" s="7" t="s">
        <v>105</v>
      </c>
      <c r="D142" s="8">
        <f>SUM(D143:D147)</f>
        <v>262000</v>
      </c>
      <c r="E142" s="8">
        <f t="shared" ref="E142:F142" si="50">SUM(E143:E147)</f>
        <v>247000</v>
      </c>
      <c r="F142" s="8">
        <f t="shared" si="50"/>
        <v>247000</v>
      </c>
    </row>
    <row r="143" spans="2:6" x14ac:dyDescent="0.25">
      <c r="B143" s="1">
        <v>3221</v>
      </c>
      <c r="C143" s="1" t="s">
        <v>20</v>
      </c>
      <c r="D143" s="5">
        <v>49715</v>
      </c>
      <c r="E143" s="5">
        <f>SUM(D143)</f>
        <v>49715</v>
      </c>
      <c r="F143" s="5">
        <f>SUM(E143)</f>
        <v>49715</v>
      </c>
    </row>
    <row r="144" spans="2:6" x14ac:dyDescent="0.25">
      <c r="B144" s="1">
        <v>3222</v>
      </c>
      <c r="C144" s="1" t="s">
        <v>139</v>
      </c>
      <c r="D144" s="5">
        <v>0</v>
      </c>
      <c r="E144" s="5">
        <f t="shared" ref="E144:F147" si="51">SUM(D144)</f>
        <v>0</v>
      </c>
      <c r="F144" s="5">
        <f t="shared" si="51"/>
        <v>0</v>
      </c>
    </row>
    <row r="145" spans="2:6" x14ac:dyDescent="0.25">
      <c r="B145" s="1">
        <v>3222</v>
      </c>
      <c r="C145" s="1" t="s">
        <v>76</v>
      </c>
      <c r="D145" s="5">
        <v>202000</v>
      </c>
      <c r="E145" s="5">
        <v>187000</v>
      </c>
      <c r="F145" s="5">
        <f t="shared" si="51"/>
        <v>187000</v>
      </c>
    </row>
    <row r="146" spans="2:6" x14ac:dyDescent="0.25">
      <c r="B146" s="1">
        <v>3225</v>
      </c>
      <c r="C146" s="1" t="s">
        <v>24</v>
      </c>
      <c r="D146" s="5">
        <v>10285</v>
      </c>
      <c r="E146" s="5">
        <f t="shared" si="51"/>
        <v>10285</v>
      </c>
      <c r="F146" s="5">
        <f t="shared" si="51"/>
        <v>10285</v>
      </c>
    </row>
    <row r="147" spans="2:6" x14ac:dyDescent="0.25">
      <c r="B147" s="1">
        <v>3227</v>
      </c>
      <c r="C147" s="1" t="s">
        <v>25</v>
      </c>
      <c r="D147" s="1">
        <v>0</v>
      </c>
      <c r="E147" s="5">
        <f t="shared" si="51"/>
        <v>0</v>
      </c>
      <c r="F147" s="5">
        <f t="shared" si="51"/>
        <v>0</v>
      </c>
    </row>
    <row r="148" spans="2:6" x14ac:dyDescent="0.25">
      <c r="B148" s="7">
        <v>323</v>
      </c>
      <c r="C148" s="7" t="s">
        <v>77</v>
      </c>
      <c r="D148" s="8">
        <f>SUM(D149:D152)</f>
        <v>30400</v>
      </c>
      <c r="E148" s="8">
        <f t="shared" ref="E148:F148" si="52">SUM(E149:E152)</f>
        <v>30400</v>
      </c>
      <c r="F148" s="8">
        <f t="shared" si="52"/>
        <v>30400</v>
      </c>
    </row>
    <row r="149" spans="2:6" x14ac:dyDescent="0.25">
      <c r="B149" s="1">
        <v>3231</v>
      </c>
      <c r="C149" s="1" t="s">
        <v>27</v>
      </c>
      <c r="D149" s="1">
        <v>0</v>
      </c>
      <c r="E149" s="5"/>
      <c r="F149" s="8">
        <f t="shared" si="47"/>
        <v>0</v>
      </c>
    </row>
    <row r="150" spans="2:6" x14ac:dyDescent="0.25">
      <c r="B150" s="1">
        <v>3232</v>
      </c>
      <c r="C150" s="1" t="s">
        <v>28</v>
      </c>
      <c r="D150" s="1">
        <v>0</v>
      </c>
      <c r="E150" s="5"/>
      <c r="F150" s="8">
        <f t="shared" si="47"/>
        <v>0</v>
      </c>
    </row>
    <row r="151" spans="2:6" x14ac:dyDescent="0.25">
      <c r="B151" s="1">
        <v>3236</v>
      </c>
      <c r="C151" s="1" t="s">
        <v>78</v>
      </c>
      <c r="D151" s="5">
        <v>7000</v>
      </c>
      <c r="E151" s="5">
        <f>SUM(D151)</f>
        <v>7000</v>
      </c>
      <c r="F151" s="5">
        <f>SUM(E151)</f>
        <v>7000</v>
      </c>
    </row>
    <row r="152" spans="2:6" x14ac:dyDescent="0.25">
      <c r="B152" s="1">
        <v>3239</v>
      </c>
      <c r="C152" s="1" t="s">
        <v>33</v>
      </c>
      <c r="D152" s="5">
        <v>23400</v>
      </c>
      <c r="E152" s="5">
        <f>SUM(D152)</f>
        <v>23400</v>
      </c>
      <c r="F152" s="5">
        <f>SUM(E152)</f>
        <v>23400</v>
      </c>
    </row>
    <row r="153" spans="2:6" x14ac:dyDescent="0.25">
      <c r="B153" s="7">
        <v>329</v>
      </c>
      <c r="C153" s="7" t="s">
        <v>79</v>
      </c>
      <c r="D153" s="8">
        <f>SUM(D154:D157)</f>
        <v>0</v>
      </c>
      <c r="E153" s="8">
        <f t="shared" ref="E153" si="53">SUM(E154:E157)</f>
        <v>0</v>
      </c>
      <c r="F153" s="8">
        <f t="shared" si="47"/>
        <v>0</v>
      </c>
    </row>
    <row r="154" spans="2:6" x14ac:dyDescent="0.25">
      <c r="B154" s="1">
        <v>3291</v>
      </c>
      <c r="C154" s="1" t="s">
        <v>80</v>
      </c>
      <c r="D154" s="5">
        <v>0</v>
      </c>
      <c r="E154" s="5"/>
      <c r="F154" s="8">
        <f t="shared" si="47"/>
        <v>0</v>
      </c>
    </row>
    <row r="155" spans="2:6" x14ac:dyDescent="0.25">
      <c r="B155" s="1">
        <v>3294</v>
      </c>
      <c r="C155" s="1" t="s">
        <v>59</v>
      </c>
      <c r="D155" s="1">
        <v>0</v>
      </c>
      <c r="E155" s="5"/>
      <c r="F155" s="8">
        <f t="shared" si="47"/>
        <v>0</v>
      </c>
    </row>
    <row r="156" spans="2:6" x14ac:dyDescent="0.25">
      <c r="B156" s="1">
        <v>3292</v>
      </c>
      <c r="C156" s="1" t="s">
        <v>145</v>
      </c>
      <c r="D156" s="1">
        <v>0</v>
      </c>
      <c r="E156" s="5"/>
      <c r="F156" s="8">
        <f t="shared" si="47"/>
        <v>0</v>
      </c>
    </row>
    <row r="157" spans="2:6" x14ac:dyDescent="0.25">
      <c r="B157" s="1">
        <v>3299</v>
      </c>
      <c r="C157" s="1" t="s">
        <v>34</v>
      </c>
      <c r="D157" s="5"/>
      <c r="E157" s="5"/>
      <c r="F157" s="14">
        <f t="shared" si="47"/>
        <v>0</v>
      </c>
    </row>
    <row r="158" spans="2:6" x14ac:dyDescent="0.25">
      <c r="B158" s="7">
        <v>4</v>
      </c>
      <c r="C158" s="7" t="s">
        <v>81</v>
      </c>
      <c r="D158" s="8">
        <f>SUM(D159)</f>
        <v>5000</v>
      </c>
      <c r="E158" s="8">
        <f t="shared" ref="E158:F158" si="54">SUM(E159)</f>
        <v>0</v>
      </c>
      <c r="F158" s="8">
        <f t="shared" si="54"/>
        <v>0</v>
      </c>
    </row>
    <row r="159" spans="2:6" x14ac:dyDescent="0.25">
      <c r="B159" s="7">
        <v>42</v>
      </c>
      <c r="C159" s="7" t="s">
        <v>82</v>
      </c>
      <c r="D159" s="8">
        <f>SUM(D160+D163)</f>
        <v>5000</v>
      </c>
      <c r="E159" s="8">
        <f t="shared" ref="E159:F159" si="55">SUM(E160+E163)</f>
        <v>0</v>
      </c>
      <c r="F159" s="8">
        <f t="shared" si="55"/>
        <v>0</v>
      </c>
    </row>
    <row r="160" spans="2:6" x14ac:dyDescent="0.25">
      <c r="B160" s="7">
        <v>422</v>
      </c>
      <c r="C160" s="7" t="s">
        <v>83</v>
      </c>
      <c r="D160" s="8">
        <f>SUM(D161:D162)</f>
        <v>0</v>
      </c>
      <c r="E160" s="7"/>
      <c r="F160" s="8">
        <f t="shared" si="47"/>
        <v>0</v>
      </c>
    </row>
    <row r="161" spans="2:6" x14ac:dyDescent="0.25">
      <c r="B161" s="1">
        <v>4223</v>
      </c>
      <c r="C161" s="1" t="s">
        <v>84</v>
      </c>
      <c r="D161" s="5">
        <v>0</v>
      </c>
      <c r="E161" s="1"/>
      <c r="F161" s="8">
        <f t="shared" si="47"/>
        <v>0</v>
      </c>
    </row>
    <row r="162" spans="2:6" x14ac:dyDescent="0.25">
      <c r="B162" s="1">
        <v>4227</v>
      </c>
      <c r="C162" s="1" t="s">
        <v>87</v>
      </c>
      <c r="D162" s="5">
        <v>0</v>
      </c>
      <c r="E162" s="1"/>
      <c r="F162" s="8">
        <f t="shared" si="47"/>
        <v>0</v>
      </c>
    </row>
    <row r="163" spans="2:6" x14ac:dyDescent="0.25">
      <c r="B163" s="1">
        <v>424</v>
      </c>
      <c r="C163" s="1" t="s">
        <v>85</v>
      </c>
      <c r="D163" s="5">
        <v>5000</v>
      </c>
      <c r="E163" s="5"/>
      <c r="F163" s="5">
        <f>SUM(E163)</f>
        <v>0</v>
      </c>
    </row>
    <row r="164" spans="2:6" x14ac:dyDescent="0.25">
      <c r="B164" s="1">
        <v>4241</v>
      </c>
      <c r="C164" s="1" t="s">
        <v>86</v>
      </c>
      <c r="D164" s="5">
        <v>0</v>
      </c>
      <c r="E164" s="1"/>
      <c r="F164" s="8">
        <f t="shared" si="47"/>
        <v>0</v>
      </c>
    </row>
    <row r="165" spans="2:6" x14ac:dyDescent="0.25">
      <c r="B165" s="1"/>
      <c r="C165" s="7" t="s">
        <v>53</v>
      </c>
      <c r="D165" s="8">
        <f t="shared" ref="D165:F165" si="56">SUM(D138+D158)</f>
        <v>301000</v>
      </c>
      <c r="E165" s="8">
        <f t="shared" si="56"/>
        <v>281000</v>
      </c>
      <c r="F165" s="8">
        <f t="shared" si="56"/>
        <v>281000</v>
      </c>
    </row>
    <row r="166" spans="2:6" x14ac:dyDescent="0.25">
      <c r="B166" s="1"/>
      <c r="C166" s="7" t="s">
        <v>88</v>
      </c>
      <c r="D166" s="8">
        <f>SUM(D136+D135)</f>
        <v>301000</v>
      </c>
      <c r="E166" s="8">
        <f t="shared" ref="E166:F166" si="57">SUM(E136+E135)</f>
        <v>281000</v>
      </c>
      <c r="F166" s="8">
        <f t="shared" si="57"/>
        <v>281000</v>
      </c>
    </row>
    <row r="167" spans="2:6" x14ac:dyDescent="0.25">
      <c r="B167" s="1"/>
      <c r="C167" s="7" t="s">
        <v>68</v>
      </c>
      <c r="D167" s="8"/>
      <c r="E167" s="8">
        <f t="shared" ref="E167" si="58">SUM(E166-E165)</f>
        <v>0</v>
      </c>
      <c r="F167" s="8"/>
    </row>
    <row r="168" spans="2:6" x14ac:dyDescent="0.25">
      <c r="B168" s="1"/>
      <c r="C168" s="7" t="s">
        <v>69</v>
      </c>
      <c r="D168" s="8"/>
      <c r="E168" s="1"/>
      <c r="F168" s="8"/>
    </row>
    <row r="169" spans="2:6" x14ac:dyDescent="0.25">
      <c r="B169" s="1"/>
      <c r="C169" s="7" t="s">
        <v>67</v>
      </c>
      <c r="D169" s="8"/>
      <c r="E169" s="1"/>
      <c r="F169" s="8"/>
    </row>
    <row r="170" spans="2:6" x14ac:dyDescent="0.25">
      <c r="B170" s="19" t="s">
        <v>170</v>
      </c>
      <c r="C170" s="19"/>
      <c r="D170" s="20"/>
      <c r="E170" s="15"/>
      <c r="F170" s="15"/>
    </row>
    <row r="171" spans="2:6" ht="30" x14ac:dyDescent="0.25">
      <c r="B171" s="2" t="s">
        <v>4</v>
      </c>
      <c r="C171" s="2" t="s">
        <v>5</v>
      </c>
      <c r="D171" s="12" t="s">
        <v>164</v>
      </c>
      <c r="E171" s="13" t="s">
        <v>163</v>
      </c>
      <c r="F171" s="13" t="s">
        <v>165</v>
      </c>
    </row>
    <row r="172" spans="2:6" x14ac:dyDescent="0.25">
      <c r="B172" s="3">
        <v>1</v>
      </c>
      <c r="C172" s="4">
        <v>2</v>
      </c>
      <c r="D172" s="4">
        <v>3</v>
      </c>
      <c r="E172" s="4">
        <v>4</v>
      </c>
      <c r="F172" s="4">
        <v>5</v>
      </c>
    </row>
    <row r="173" spans="2:6" x14ac:dyDescent="0.25">
      <c r="B173" s="7">
        <v>63</v>
      </c>
      <c r="C173" s="7" t="s">
        <v>89</v>
      </c>
      <c r="D173" s="8">
        <f>SUM(D174+D177)</f>
        <v>180218</v>
      </c>
      <c r="E173" s="8">
        <f t="shared" ref="E173:F173" si="59">SUM(E174+E177)</f>
        <v>180218</v>
      </c>
      <c r="F173" s="8">
        <f t="shared" si="59"/>
        <v>180218</v>
      </c>
    </row>
    <row r="174" spans="2:6" x14ac:dyDescent="0.25">
      <c r="B174" s="7">
        <v>634</v>
      </c>
      <c r="C174" s="7" t="s">
        <v>90</v>
      </c>
      <c r="D174" s="8">
        <f>SUM(D175:D176)</f>
        <v>0</v>
      </c>
      <c r="E174" s="8">
        <f>SUM(E175:E176)</f>
        <v>0</v>
      </c>
      <c r="F174" s="8">
        <f t="shared" ref="F174:F220" si="60">SUM(D174+E174)</f>
        <v>0</v>
      </c>
    </row>
    <row r="175" spans="2:6" x14ac:dyDescent="0.25">
      <c r="B175" s="11">
        <v>6361</v>
      </c>
      <c r="C175" s="11" t="s">
        <v>148</v>
      </c>
      <c r="D175" s="14"/>
      <c r="E175" s="8"/>
      <c r="F175" s="8">
        <f t="shared" si="60"/>
        <v>0</v>
      </c>
    </row>
    <row r="176" spans="2:6" x14ac:dyDescent="0.25">
      <c r="B176" s="1">
        <v>6341</v>
      </c>
      <c r="C176" s="1" t="s">
        <v>91</v>
      </c>
      <c r="D176" s="5"/>
      <c r="E176" s="5"/>
      <c r="F176" s="14">
        <f t="shared" si="60"/>
        <v>0</v>
      </c>
    </row>
    <row r="177" spans="2:6" x14ac:dyDescent="0.25">
      <c r="B177" s="7">
        <v>638</v>
      </c>
      <c r="C177" s="7" t="s">
        <v>92</v>
      </c>
      <c r="D177" s="8">
        <f>SUM(D178:D180)</f>
        <v>180218</v>
      </c>
      <c r="E177" s="8">
        <f t="shared" ref="E177:F177" si="61">SUM(E178:E180)</f>
        <v>180218</v>
      </c>
      <c r="F177" s="8">
        <f t="shared" si="61"/>
        <v>180218</v>
      </c>
    </row>
    <row r="178" spans="2:6" x14ac:dyDescent="0.25">
      <c r="B178" s="1">
        <v>6381</v>
      </c>
      <c r="C178" s="1" t="s">
        <v>93</v>
      </c>
      <c r="D178" s="5">
        <v>164218</v>
      </c>
      <c r="E178" s="5">
        <f>SUM(D178)</f>
        <v>164218</v>
      </c>
      <c r="F178" s="5">
        <f>SUM(E178)</f>
        <v>164218</v>
      </c>
    </row>
    <row r="179" spans="2:6" x14ac:dyDescent="0.25">
      <c r="B179" s="1">
        <v>6381</v>
      </c>
      <c r="C179" s="1" t="s">
        <v>174</v>
      </c>
      <c r="D179" s="5">
        <v>16000</v>
      </c>
      <c r="E179" s="5">
        <f t="shared" ref="E179:F180" si="62">SUM(D179)</f>
        <v>16000</v>
      </c>
      <c r="F179" s="5">
        <f t="shared" si="62"/>
        <v>16000</v>
      </c>
    </row>
    <row r="180" spans="2:6" x14ac:dyDescent="0.25">
      <c r="B180" s="1">
        <v>6382</v>
      </c>
      <c r="C180" s="1" t="s">
        <v>99</v>
      </c>
      <c r="D180" s="5">
        <v>0</v>
      </c>
      <c r="E180" s="5">
        <f t="shared" si="62"/>
        <v>0</v>
      </c>
      <c r="F180" s="5">
        <f t="shared" si="62"/>
        <v>0</v>
      </c>
    </row>
    <row r="181" spans="2:6" x14ac:dyDescent="0.25">
      <c r="B181" s="7">
        <v>66</v>
      </c>
      <c r="C181" s="7" t="s">
        <v>94</v>
      </c>
      <c r="D181" s="8">
        <f>SUM(D182)</f>
        <v>0</v>
      </c>
      <c r="E181" s="8">
        <f t="shared" ref="E181" si="63">SUM(E182)</f>
        <v>0</v>
      </c>
      <c r="F181" s="8">
        <f t="shared" si="60"/>
        <v>0</v>
      </c>
    </row>
    <row r="182" spans="2:6" x14ac:dyDescent="0.25">
      <c r="B182" s="7">
        <v>663</v>
      </c>
      <c r="C182" s="7" t="s">
        <v>95</v>
      </c>
      <c r="D182" s="8">
        <f>SUM(D183:D185)</f>
        <v>0</v>
      </c>
      <c r="E182" s="8">
        <f t="shared" ref="E182" si="64">SUM(E183:E185)</f>
        <v>0</v>
      </c>
      <c r="F182" s="8">
        <f t="shared" si="60"/>
        <v>0</v>
      </c>
    </row>
    <row r="183" spans="2:6" x14ac:dyDescent="0.25">
      <c r="B183" s="1">
        <v>6631</v>
      </c>
      <c r="C183" s="1" t="s">
        <v>96</v>
      </c>
      <c r="D183" s="5">
        <v>0</v>
      </c>
      <c r="E183" s="5"/>
      <c r="F183" s="8">
        <f t="shared" si="60"/>
        <v>0</v>
      </c>
    </row>
    <row r="184" spans="2:6" x14ac:dyDescent="0.25">
      <c r="B184" s="1">
        <v>6631</v>
      </c>
      <c r="C184" s="1" t="s">
        <v>97</v>
      </c>
      <c r="D184" s="5">
        <v>0</v>
      </c>
      <c r="E184" s="5"/>
      <c r="F184" s="8">
        <f t="shared" si="60"/>
        <v>0</v>
      </c>
    </row>
    <row r="185" spans="2:6" x14ac:dyDescent="0.25">
      <c r="B185" s="1">
        <v>6631</v>
      </c>
      <c r="C185" s="1" t="s">
        <v>98</v>
      </c>
      <c r="D185" s="1">
        <v>0</v>
      </c>
      <c r="E185" s="5"/>
      <c r="F185" s="8">
        <f t="shared" si="60"/>
        <v>0</v>
      </c>
    </row>
    <row r="186" spans="2:6" x14ac:dyDescent="0.25">
      <c r="B186" s="1">
        <v>922</v>
      </c>
      <c r="C186" s="1" t="s">
        <v>144</v>
      </c>
      <c r="D186" s="5">
        <v>5000</v>
      </c>
      <c r="E186" s="5"/>
      <c r="F186" s="5">
        <f>SUM(E186)</f>
        <v>0</v>
      </c>
    </row>
    <row r="187" spans="2:6" x14ac:dyDescent="0.25">
      <c r="B187" s="1"/>
      <c r="C187" s="7" t="s">
        <v>110</v>
      </c>
      <c r="D187" s="8">
        <f>SUM(D173+D1819)</f>
        <v>180218</v>
      </c>
      <c r="E187" s="8">
        <f t="shared" ref="E187:F187" si="65">SUM(E173+E1819)</f>
        <v>180218</v>
      </c>
      <c r="F187" s="8">
        <f t="shared" si="65"/>
        <v>180218</v>
      </c>
    </row>
    <row r="188" spans="2:6" x14ac:dyDescent="0.25">
      <c r="B188" s="1"/>
      <c r="C188" s="7" t="s">
        <v>45</v>
      </c>
      <c r="D188" s="1"/>
      <c r="E188" s="5"/>
      <c r="F188" s="8">
        <f t="shared" si="60"/>
        <v>0</v>
      </c>
    </row>
    <row r="189" spans="2:6" x14ac:dyDescent="0.25">
      <c r="B189" s="7">
        <v>3</v>
      </c>
      <c r="C189" s="7" t="s">
        <v>72</v>
      </c>
      <c r="D189" s="8">
        <f t="shared" ref="D189:F189" si="66">SUM(D190+D198+D209)</f>
        <v>180218</v>
      </c>
      <c r="E189" s="8">
        <f t="shared" si="66"/>
        <v>180218</v>
      </c>
      <c r="F189" s="8">
        <f t="shared" si="66"/>
        <v>180218</v>
      </c>
    </row>
    <row r="190" spans="2:6" x14ac:dyDescent="0.25">
      <c r="B190" s="7">
        <v>31</v>
      </c>
      <c r="C190" s="7" t="s">
        <v>100</v>
      </c>
      <c r="D190" s="8">
        <f>SUM(D191+D193+D196)</f>
        <v>157330</v>
      </c>
      <c r="E190" s="8">
        <f t="shared" ref="E190:F190" si="67">SUM(E191+E193+E196)</f>
        <v>157330</v>
      </c>
      <c r="F190" s="8">
        <f t="shared" si="67"/>
        <v>157330</v>
      </c>
    </row>
    <row r="191" spans="2:6" x14ac:dyDescent="0.25">
      <c r="B191" s="7">
        <v>311</v>
      </c>
      <c r="C191" s="7" t="s">
        <v>11</v>
      </c>
      <c r="D191" s="8">
        <f>SUM(D192)</f>
        <v>135048</v>
      </c>
      <c r="E191" s="8">
        <f t="shared" ref="E191:F191" si="68">SUM(E192)</f>
        <v>135048</v>
      </c>
      <c r="F191" s="8">
        <f t="shared" si="68"/>
        <v>135048</v>
      </c>
    </row>
    <row r="192" spans="2:6" x14ac:dyDescent="0.25">
      <c r="B192" s="1">
        <v>3111</v>
      </c>
      <c r="C192" s="1" t="s">
        <v>101</v>
      </c>
      <c r="D192" s="5">
        <v>135048</v>
      </c>
      <c r="E192" s="5">
        <f>SUM(D192)</f>
        <v>135048</v>
      </c>
      <c r="F192" s="5">
        <f>SUM(E192)</f>
        <v>135048</v>
      </c>
    </row>
    <row r="193" spans="2:6" x14ac:dyDescent="0.25">
      <c r="B193" s="7">
        <v>313</v>
      </c>
      <c r="C193" s="7" t="s">
        <v>13</v>
      </c>
      <c r="D193" s="8">
        <f>SUM(D194:D195)</f>
        <v>22282</v>
      </c>
      <c r="E193" s="8">
        <f t="shared" ref="E193:F193" si="69">SUM(E194:E195)</f>
        <v>22282</v>
      </c>
      <c r="F193" s="8">
        <f t="shared" si="69"/>
        <v>22282</v>
      </c>
    </row>
    <row r="194" spans="2:6" x14ac:dyDescent="0.25">
      <c r="B194" s="1">
        <v>3132</v>
      </c>
      <c r="C194" s="1" t="s">
        <v>102</v>
      </c>
      <c r="D194" s="5">
        <v>22282</v>
      </c>
      <c r="E194" s="5">
        <f>SUM(D194)</f>
        <v>22282</v>
      </c>
      <c r="F194" s="5">
        <f>SUM(E194)</f>
        <v>22282</v>
      </c>
    </row>
    <row r="195" spans="2:6" x14ac:dyDescent="0.25">
      <c r="B195" s="1">
        <v>3133</v>
      </c>
      <c r="C195" s="1" t="s">
        <v>103</v>
      </c>
      <c r="D195" s="5">
        <v>0</v>
      </c>
      <c r="E195" s="1"/>
      <c r="F195" s="8">
        <f t="shared" si="60"/>
        <v>0</v>
      </c>
    </row>
    <row r="196" spans="2:6" x14ac:dyDescent="0.25">
      <c r="B196" s="7">
        <v>312</v>
      </c>
      <c r="C196" s="7" t="s">
        <v>120</v>
      </c>
      <c r="D196" s="8">
        <f>SUM(D197)</f>
        <v>0</v>
      </c>
      <c r="E196" s="5">
        <f t="shared" ref="E196" si="70">SUM(E197)</f>
        <v>0</v>
      </c>
      <c r="F196" s="8">
        <f t="shared" si="60"/>
        <v>0</v>
      </c>
    </row>
    <row r="197" spans="2:6" x14ac:dyDescent="0.25">
      <c r="B197" s="1">
        <v>3121</v>
      </c>
      <c r="C197" s="1" t="s">
        <v>12</v>
      </c>
      <c r="D197" s="5"/>
      <c r="E197" s="1"/>
      <c r="F197" s="14">
        <f t="shared" si="60"/>
        <v>0</v>
      </c>
    </row>
    <row r="198" spans="2:6" x14ac:dyDescent="0.25">
      <c r="B198" s="7">
        <v>32</v>
      </c>
      <c r="C198" s="7" t="s">
        <v>73</v>
      </c>
      <c r="D198" s="8">
        <f>SUM(D199+D201+D206)</f>
        <v>22888</v>
      </c>
      <c r="E198" s="8">
        <f t="shared" ref="E198:F198" si="71">SUM(E199+E201+E206)</f>
        <v>22888</v>
      </c>
      <c r="F198" s="8">
        <f t="shared" si="71"/>
        <v>22888</v>
      </c>
    </row>
    <row r="199" spans="2:6" x14ac:dyDescent="0.25">
      <c r="B199" s="7">
        <v>321</v>
      </c>
      <c r="C199" s="7" t="s">
        <v>74</v>
      </c>
      <c r="D199" s="8">
        <f>SUM(D200)</f>
        <v>6888</v>
      </c>
      <c r="E199" s="8">
        <f t="shared" ref="E199:F199" si="72">SUM(E200)</f>
        <v>6888</v>
      </c>
      <c r="F199" s="8">
        <f t="shared" si="72"/>
        <v>6888</v>
      </c>
    </row>
    <row r="200" spans="2:6" x14ac:dyDescent="0.25">
      <c r="B200" s="1">
        <v>3212</v>
      </c>
      <c r="C200" s="1" t="s">
        <v>104</v>
      </c>
      <c r="D200" s="5">
        <v>6888</v>
      </c>
      <c r="E200" s="5">
        <f>SUM(D200)</f>
        <v>6888</v>
      </c>
      <c r="F200" s="5">
        <f>SUM(E200)</f>
        <v>6888</v>
      </c>
    </row>
    <row r="201" spans="2:6" x14ac:dyDescent="0.25">
      <c r="B201" s="7">
        <v>322</v>
      </c>
      <c r="C201" s="7" t="s">
        <v>105</v>
      </c>
      <c r="D201" s="8">
        <f>SUM(D202:D205)</f>
        <v>16000</v>
      </c>
      <c r="E201" s="8">
        <f t="shared" ref="E201:F201" si="73">SUM(E202:E204)</f>
        <v>16000</v>
      </c>
      <c r="F201" s="8">
        <f t="shared" si="73"/>
        <v>16000</v>
      </c>
    </row>
    <row r="202" spans="2:6" x14ac:dyDescent="0.25">
      <c r="B202" s="1">
        <v>3221</v>
      </c>
      <c r="C202" s="1" t="s">
        <v>20</v>
      </c>
      <c r="D202" s="5">
        <v>0</v>
      </c>
      <c r="E202" s="5"/>
      <c r="F202" s="8">
        <f t="shared" si="60"/>
        <v>0</v>
      </c>
    </row>
    <row r="203" spans="2:6" x14ac:dyDescent="0.25">
      <c r="B203" s="1">
        <v>3222</v>
      </c>
      <c r="C203" s="1" t="s">
        <v>139</v>
      </c>
      <c r="D203" s="5"/>
      <c r="E203" s="5"/>
      <c r="F203" s="8">
        <f t="shared" si="60"/>
        <v>0</v>
      </c>
    </row>
    <row r="204" spans="2:6" x14ac:dyDescent="0.25">
      <c r="B204" s="1">
        <v>3222</v>
      </c>
      <c r="C204" s="1" t="s">
        <v>76</v>
      </c>
      <c r="D204" s="5">
        <v>16000</v>
      </c>
      <c r="E204" s="5">
        <f>SUM(D204)</f>
        <v>16000</v>
      </c>
      <c r="F204" s="5">
        <f>SUM(E204)</f>
        <v>16000</v>
      </c>
    </row>
    <row r="205" spans="2:6" x14ac:dyDescent="0.25">
      <c r="B205" s="1">
        <v>3225</v>
      </c>
      <c r="C205" s="1" t="s">
        <v>24</v>
      </c>
      <c r="D205" s="5">
        <v>0</v>
      </c>
      <c r="E205" s="5"/>
      <c r="F205" s="8">
        <f t="shared" si="60"/>
        <v>0</v>
      </c>
    </row>
    <row r="206" spans="2:6" x14ac:dyDescent="0.25">
      <c r="B206" s="7">
        <v>323</v>
      </c>
      <c r="C206" s="7" t="s">
        <v>77</v>
      </c>
      <c r="D206" s="8">
        <f>SUM(D207:D208)</f>
        <v>0</v>
      </c>
      <c r="E206" s="7">
        <f t="shared" ref="E206" si="74">SUM(E207:E208)</f>
        <v>0</v>
      </c>
      <c r="F206" s="8">
        <f t="shared" si="60"/>
        <v>0</v>
      </c>
    </row>
    <row r="207" spans="2:6" x14ac:dyDescent="0.25">
      <c r="B207" s="1">
        <v>3231</v>
      </c>
      <c r="C207" s="1" t="s">
        <v>27</v>
      </c>
      <c r="D207" s="5">
        <v>0</v>
      </c>
      <c r="E207" s="1"/>
      <c r="F207" s="8">
        <f t="shared" si="60"/>
        <v>0</v>
      </c>
    </row>
    <row r="208" spans="2:6" x14ac:dyDescent="0.25">
      <c r="B208" s="1">
        <v>3239</v>
      </c>
      <c r="C208" s="1" t="s">
        <v>33</v>
      </c>
      <c r="D208" s="5">
        <v>0</v>
      </c>
      <c r="E208" s="1"/>
      <c r="F208" s="8">
        <f t="shared" si="60"/>
        <v>0</v>
      </c>
    </row>
    <row r="209" spans="2:6" x14ac:dyDescent="0.25">
      <c r="B209" s="7">
        <v>324</v>
      </c>
      <c r="C209" s="7" t="s">
        <v>63</v>
      </c>
      <c r="D209" s="8">
        <f>SUM(D210)</f>
        <v>0</v>
      </c>
      <c r="E209" s="7">
        <f>SUM(E210)</f>
        <v>0</v>
      </c>
      <c r="F209" s="8">
        <f t="shared" si="60"/>
        <v>0</v>
      </c>
    </row>
    <row r="210" spans="2:6" x14ac:dyDescent="0.25">
      <c r="B210" s="1">
        <v>3241</v>
      </c>
      <c r="C210" s="1" t="s">
        <v>140</v>
      </c>
      <c r="D210" s="5"/>
      <c r="E210" s="1"/>
      <c r="F210" s="14">
        <f t="shared" si="60"/>
        <v>0</v>
      </c>
    </row>
    <row r="211" spans="2:6" x14ac:dyDescent="0.25">
      <c r="B211" s="7">
        <v>4</v>
      </c>
      <c r="C211" s="7" t="s">
        <v>62</v>
      </c>
      <c r="D211" s="8">
        <f>SUM(D212+D216+D218)</f>
        <v>5000</v>
      </c>
      <c r="E211" s="8"/>
      <c r="F211" s="8"/>
    </row>
    <row r="212" spans="2:6" x14ac:dyDescent="0.25">
      <c r="B212" s="7">
        <v>42</v>
      </c>
      <c r="C212" s="7" t="s">
        <v>62</v>
      </c>
      <c r="D212" s="8">
        <f t="shared" ref="D212:E213" si="75">SUM(D213)</f>
        <v>5000</v>
      </c>
      <c r="E212" s="8">
        <f t="shared" si="75"/>
        <v>0</v>
      </c>
      <c r="F212" s="8"/>
    </row>
    <row r="213" spans="2:6" x14ac:dyDescent="0.25">
      <c r="B213" s="7">
        <v>422</v>
      </c>
      <c r="C213" s="7" t="s">
        <v>83</v>
      </c>
      <c r="D213" s="8">
        <f>SUM(D214:D215)</f>
        <v>5000</v>
      </c>
      <c r="E213" s="8">
        <f t="shared" si="75"/>
        <v>0</v>
      </c>
      <c r="F213" s="8"/>
    </row>
    <row r="214" spans="2:6" x14ac:dyDescent="0.25">
      <c r="B214" s="1">
        <v>4221</v>
      </c>
      <c r="C214" s="1" t="s">
        <v>41</v>
      </c>
      <c r="D214" s="5">
        <v>5000</v>
      </c>
      <c r="E214" s="5"/>
      <c r="F214" s="14"/>
    </row>
    <row r="215" spans="2:6" x14ac:dyDescent="0.25">
      <c r="B215" s="1">
        <v>4222</v>
      </c>
      <c r="C215" s="1" t="s">
        <v>149</v>
      </c>
      <c r="D215" s="5">
        <v>0</v>
      </c>
      <c r="E215" s="1"/>
      <c r="F215" s="8">
        <f t="shared" si="60"/>
        <v>0</v>
      </c>
    </row>
    <row r="216" spans="2:6" x14ac:dyDescent="0.25">
      <c r="B216" s="7">
        <v>424</v>
      </c>
      <c r="C216" s="7" t="s">
        <v>85</v>
      </c>
      <c r="D216" s="8">
        <f>SUM(D217)</f>
        <v>0</v>
      </c>
      <c r="E216" s="7"/>
      <c r="F216" s="8">
        <f t="shared" si="60"/>
        <v>0</v>
      </c>
    </row>
    <row r="217" spans="2:6" x14ac:dyDescent="0.25">
      <c r="B217" s="1">
        <v>4241</v>
      </c>
      <c r="C217" s="1" t="s">
        <v>86</v>
      </c>
      <c r="D217" s="5">
        <v>0</v>
      </c>
      <c r="E217" s="1"/>
      <c r="F217" s="8">
        <f t="shared" si="60"/>
        <v>0</v>
      </c>
    </row>
    <row r="218" spans="2:6" x14ac:dyDescent="0.25">
      <c r="B218" s="7">
        <v>45</v>
      </c>
      <c r="C218" s="7" t="s">
        <v>106</v>
      </c>
      <c r="D218" s="8">
        <f>SUM(D219)</f>
        <v>0</v>
      </c>
      <c r="E218" s="8">
        <f t="shared" ref="E218:E219" si="76">SUM(E219)</f>
        <v>0</v>
      </c>
      <c r="F218" s="8">
        <f t="shared" si="60"/>
        <v>0</v>
      </c>
    </row>
    <row r="219" spans="2:6" x14ac:dyDescent="0.25">
      <c r="B219" s="7">
        <v>451</v>
      </c>
      <c r="C219" s="7" t="s">
        <v>107</v>
      </c>
      <c r="D219" s="8">
        <f>SUM(D220)</f>
        <v>0</v>
      </c>
      <c r="E219" s="8">
        <f t="shared" si="76"/>
        <v>0</v>
      </c>
      <c r="F219" s="8">
        <f t="shared" si="60"/>
        <v>0</v>
      </c>
    </row>
    <row r="220" spans="2:6" x14ac:dyDescent="0.25">
      <c r="B220" s="1">
        <v>4511</v>
      </c>
      <c r="C220" s="1" t="s">
        <v>60</v>
      </c>
      <c r="D220" s="5">
        <v>0</v>
      </c>
      <c r="E220" s="1"/>
      <c r="F220" s="8">
        <f t="shared" si="60"/>
        <v>0</v>
      </c>
    </row>
    <row r="221" spans="2:6" x14ac:dyDescent="0.25">
      <c r="B221" s="1"/>
      <c r="C221" s="7" t="s">
        <v>53</v>
      </c>
      <c r="D221" s="8">
        <f>SUM(D189+D211)</f>
        <v>185218</v>
      </c>
      <c r="E221" s="8">
        <f t="shared" ref="E221:F221" si="77">SUM(E189+E211)</f>
        <v>180218</v>
      </c>
      <c r="F221" s="8">
        <f t="shared" si="77"/>
        <v>180218</v>
      </c>
    </row>
    <row r="222" spans="2:6" x14ac:dyDescent="0.25">
      <c r="B222" s="1"/>
      <c r="C222" s="7" t="s">
        <v>54</v>
      </c>
      <c r="D222" s="8">
        <f>SUM(D187+D186)</f>
        <v>185218</v>
      </c>
      <c r="E222" s="8">
        <f t="shared" ref="E222:F222" si="78">SUM(E187)</f>
        <v>180218</v>
      </c>
      <c r="F222" s="8">
        <f t="shared" si="78"/>
        <v>180218</v>
      </c>
    </row>
    <row r="223" spans="2:6" x14ac:dyDescent="0.25">
      <c r="B223" s="1"/>
      <c r="C223" s="7" t="s">
        <v>68</v>
      </c>
      <c r="D223" s="8">
        <f>SUM(D222-D221)</f>
        <v>0</v>
      </c>
      <c r="E223" s="8">
        <f>SUM(E222-E221)</f>
        <v>0</v>
      </c>
      <c r="F223" s="8"/>
    </row>
    <row r="224" spans="2:6" x14ac:dyDescent="0.25">
      <c r="B224" s="1"/>
      <c r="C224" s="7" t="s">
        <v>69</v>
      </c>
      <c r="D224" s="8"/>
      <c r="E224" s="8"/>
      <c r="F224" s="8"/>
    </row>
    <row r="225" spans="2:6" x14ac:dyDescent="0.25">
      <c r="B225" s="1"/>
      <c r="C225" s="7" t="s">
        <v>67</v>
      </c>
      <c r="D225" s="8"/>
      <c r="E225" s="7"/>
      <c r="F225" s="8"/>
    </row>
    <row r="226" spans="2:6" x14ac:dyDescent="0.25">
      <c r="B226" s="19" t="s">
        <v>141</v>
      </c>
      <c r="C226" s="19"/>
      <c r="D226" s="15"/>
      <c r="E226" s="15"/>
      <c r="F226" s="15"/>
    </row>
    <row r="227" spans="2:6" ht="30" x14ac:dyDescent="0.25">
      <c r="B227" s="2" t="s">
        <v>4</v>
      </c>
      <c r="C227" s="2" t="s">
        <v>5</v>
      </c>
      <c r="D227" s="12" t="s">
        <v>164</v>
      </c>
      <c r="E227" s="13" t="s">
        <v>163</v>
      </c>
      <c r="F227" s="13" t="s">
        <v>165</v>
      </c>
    </row>
    <row r="228" spans="2:6" x14ac:dyDescent="0.25">
      <c r="B228" s="3">
        <v>1</v>
      </c>
      <c r="C228" s="4">
        <v>2</v>
      </c>
      <c r="D228" s="4">
        <v>3</v>
      </c>
      <c r="E228" s="4">
        <v>4</v>
      </c>
      <c r="F228" s="4">
        <v>5</v>
      </c>
    </row>
    <row r="229" spans="2:6" x14ac:dyDescent="0.25">
      <c r="B229" s="7">
        <v>63</v>
      </c>
      <c r="C229" s="7" t="s">
        <v>89</v>
      </c>
      <c r="D229" s="8">
        <f>SUM(D230)</f>
        <v>0</v>
      </c>
      <c r="E229" s="8">
        <f t="shared" ref="E229:F230" si="79">SUM(E230)</f>
        <v>0</v>
      </c>
      <c r="F229" s="8">
        <f t="shared" si="79"/>
        <v>0</v>
      </c>
    </row>
    <row r="230" spans="2:6" x14ac:dyDescent="0.25">
      <c r="B230" s="7">
        <v>633</v>
      </c>
      <c r="C230" s="7" t="s">
        <v>108</v>
      </c>
      <c r="D230" s="8">
        <f>SUM(D231)</f>
        <v>0</v>
      </c>
      <c r="E230" s="8">
        <f t="shared" si="79"/>
        <v>0</v>
      </c>
      <c r="F230" s="8">
        <f t="shared" si="79"/>
        <v>0</v>
      </c>
    </row>
    <row r="231" spans="2:6" x14ac:dyDescent="0.25">
      <c r="B231" s="1">
        <v>6331</v>
      </c>
      <c r="C231" s="1" t="s">
        <v>109</v>
      </c>
      <c r="D231" s="5"/>
      <c r="E231" s="5"/>
      <c r="F231" s="1">
        <v>0</v>
      </c>
    </row>
    <row r="232" spans="2:6" x14ac:dyDescent="0.25">
      <c r="B232" s="7"/>
      <c r="C232" s="7" t="s">
        <v>54</v>
      </c>
      <c r="D232" s="8">
        <f>SUM(D229)</f>
        <v>0</v>
      </c>
      <c r="E232" s="8">
        <f t="shared" ref="E232:F232" si="80">SUM(E229)</f>
        <v>0</v>
      </c>
      <c r="F232" s="8">
        <f t="shared" si="80"/>
        <v>0</v>
      </c>
    </row>
    <row r="233" spans="2:6" x14ac:dyDescent="0.25">
      <c r="B233" s="1"/>
      <c r="C233" s="7" t="s">
        <v>45</v>
      </c>
      <c r="D233" s="1"/>
      <c r="E233" s="1"/>
      <c r="F233" s="1"/>
    </row>
    <row r="234" spans="2:6" x14ac:dyDescent="0.25">
      <c r="B234" s="7">
        <v>3</v>
      </c>
      <c r="C234" s="7" t="s">
        <v>72</v>
      </c>
      <c r="D234" s="5"/>
      <c r="E234" s="5"/>
      <c r="F234" s="5">
        <f t="shared" ref="F234" si="81">SUM(F235)</f>
        <v>0</v>
      </c>
    </row>
    <row r="235" spans="2:6" x14ac:dyDescent="0.25">
      <c r="B235" s="7">
        <v>32</v>
      </c>
      <c r="C235" s="7" t="s">
        <v>73</v>
      </c>
      <c r="D235" s="8">
        <f>SUM(D236)</f>
        <v>0</v>
      </c>
      <c r="E235" s="8">
        <f>SUM(E236)</f>
        <v>0</v>
      </c>
      <c r="F235" s="8">
        <f>SUM(F236)</f>
        <v>0</v>
      </c>
    </row>
    <row r="236" spans="2:6" x14ac:dyDescent="0.25">
      <c r="B236" s="7">
        <v>323</v>
      </c>
      <c r="C236" s="7" t="s">
        <v>77</v>
      </c>
      <c r="D236" s="8">
        <f>SUM(D237:D238)</f>
        <v>0</v>
      </c>
      <c r="E236" s="8">
        <f t="shared" ref="E236:F236" si="82">SUM(E237:E238)</f>
        <v>0</v>
      </c>
      <c r="F236" s="8">
        <f t="shared" si="82"/>
        <v>0</v>
      </c>
    </row>
    <row r="237" spans="2:6" x14ac:dyDescent="0.25">
      <c r="B237" s="1">
        <v>3232</v>
      </c>
      <c r="C237" s="1" t="s">
        <v>28</v>
      </c>
      <c r="D237" s="5">
        <v>0</v>
      </c>
      <c r="E237" s="1"/>
      <c r="F237" s="1"/>
    </row>
    <row r="238" spans="2:6" x14ac:dyDescent="0.25">
      <c r="B238" s="1">
        <v>3239</v>
      </c>
      <c r="C238" s="1" t="s">
        <v>33</v>
      </c>
      <c r="D238" s="5"/>
      <c r="E238" s="5"/>
      <c r="F238" s="1">
        <v>0</v>
      </c>
    </row>
    <row r="239" spans="2:6" x14ac:dyDescent="0.25">
      <c r="B239" s="1"/>
      <c r="C239" s="7" t="s">
        <v>53</v>
      </c>
      <c r="D239" s="8">
        <f>SUM(D234)</f>
        <v>0</v>
      </c>
      <c r="E239" s="8">
        <f>SUM(E234)</f>
        <v>0</v>
      </c>
      <c r="F239" s="8">
        <f>SUM(F234)</f>
        <v>0</v>
      </c>
    </row>
    <row r="240" spans="2:6" x14ac:dyDescent="0.25">
      <c r="B240" s="1"/>
      <c r="C240" s="7" t="s">
        <v>110</v>
      </c>
      <c r="D240" s="8">
        <f>SUM(D232)</f>
        <v>0</v>
      </c>
      <c r="E240" s="8">
        <f>SUM(E232)</f>
        <v>0</v>
      </c>
      <c r="F240" s="8">
        <f>SUM(F232)</f>
        <v>0</v>
      </c>
    </row>
    <row r="241" spans="2:6" x14ac:dyDescent="0.25">
      <c r="B241" s="1"/>
      <c r="C241" s="7" t="s">
        <v>111</v>
      </c>
      <c r="D241" s="8">
        <f>SUM(D240-D239)</f>
        <v>0</v>
      </c>
      <c r="E241" s="8">
        <f t="shared" ref="E241:F241" si="83">SUM(E240-E239)</f>
        <v>0</v>
      </c>
      <c r="F241" s="8">
        <f t="shared" si="83"/>
        <v>0</v>
      </c>
    </row>
    <row r="242" spans="2:6" x14ac:dyDescent="0.25">
      <c r="B242" s="1"/>
      <c r="C242" s="7" t="s">
        <v>69</v>
      </c>
      <c r="D242" s="8"/>
      <c r="E242" s="1"/>
      <c r="F242" s="8"/>
    </row>
    <row r="243" spans="2:6" x14ac:dyDescent="0.25">
      <c r="B243" s="1"/>
      <c r="C243" s="7" t="s">
        <v>67</v>
      </c>
      <c r="D243" s="8">
        <f>SUM(D242-D241)</f>
        <v>0</v>
      </c>
      <c r="E243" s="8">
        <f t="shared" ref="E243:F243" si="84">SUM(E242-E241)</f>
        <v>0</v>
      </c>
      <c r="F243" s="8">
        <f t="shared" si="84"/>
        <v>0</v>
      </c>
    </row>
    <row r="244" spans="2:6" x14ac:dyDescent="0.25">
      <c r="B244" s="19" t="s">
        <v>171</v>
      </c>
      <c r="C244" s="19"/>
      <c r="D244" s="15"/>
      <c r="E244" s="15"/>
      <c r="F244" s="15"/>
    </row>
    <row r="245" spans="2:6" ht="30" x14ac:dyDescent="0.25">
      <c r="B245" s="2" t="s">
        <v>4</v>
      </c>
      <c r="C245" s="2" t="s">
        <v>5</v>
      </c>
      <c r="D245" s="12" t="s">
        <v>164</v>
      </c>
      <c r="E245" s="13" t="s">
        <v>163</v>
      </c>
      <c r="F245" s="13" t="s">
        <v>165</v>
      </c>
    </row>
    <row r="246" spans="2:6" x14ac:dyDescent="0.25">
      <c r="B246" s="3">
        <v>1</v>
      </c>
      <c r="C246" s="4">
        <v>2</v>
      </c>
      <c r="D246" s="4">
        <v>3</v>
      </c>
      <c r="E246" s="4">
        <v>4</v>
      </c>
      <c r="F246" s="4">
        <v>5</v>
      </c>
    </row>
    <row r="247" spans="2:6" x14ac:dyDescent="0.25">
      <c r="B247" s="7">
        <v>63</v>
      </c>
      <c r="C247" s="7" t="s">
        <v>112</v>
      </c>
      <c r="D247" s="8">
        <f>SUM(D248)</f>
        <v>5166728</v>
      </c>
      <c r="E247" s="8">
        <f t="shared" ref="E247:F247" si="85">SUM(E248)</f>
        <v>5166728</v>
      </c>
      <c r="F247" s="8">
        <f t="shared" si="85"/>
        <v>5166728</v>
      </c>
    </row>
    <row r="248" spans="2:6" x14ac:dyDescent="0.25">
      <c r="B248" s="7">
        <v>636</v>
      </c>
      <c r="C248" s="7" t="s">
        <v>113</v>
      </c>
      <c r="D248" s="8">
        <f>SUM(D249:D253)</f>
        <v>5166728</v>
      </c>
      <c r="E248" s="8">
        <f t="shared" ref="E248:F248" si="86">SUM(E249:E253)</f>
        <v>5166728</v>
      </c>
      <c r="F248" s="8">
        <f t="shared" si="86"/>
        <v>5166728</v>
      </c>
    </row>
    <row r="249" spans="2:6" x14ac:dyDescent="0.25">
      <c r="B249" s="1">
        <v>6361</v>
      </c>
      <c r="C249" s="1" t="s">
        <v>117</v>
      </c>
      <c r="D249" s="5">
        <v>4624948</v>
      </c>
      <c r="E249" s="5">
        <f>SUM(D249)</f>
        <v>4624948</v>
      </c>
      <c r="F249" s="5">
        <f>SUM(E249)</f>
        <v>4624948</v>
      </c>
    </row>
    <row r="250" spans="2:6" x14ac:dyDescent="0.25">
      <c r="B250" s="1">
        <v>6361</v>
      </c>
      <c r="C250" s="1" t="s">
        <v>115</v>
      </c>
      <c r="D250" s="5">
        <v>167780</v>
      </c>
      <c r="E250" s="5">
        <f t="shared" ref="E250:F253" si="87">SUM(D250)</f>
        <v>167780</v>
      </c>
      <c r="F250" s="5">
        <f t="shared" si="87"/>
        <v>167780</v>
      </c>
    </row>
    <row r="251" spans="2:6" x14ac:dyDescent="0.25">
      <c r="B251" s="1">
        <v>6361</v>
      </c>
      <c r="C251" s="1" t="s">
        <v>116</v>
      </c>
      <c r="D251" s="5">
        <v>264000</v>
      </c>
      <c r="E251" s="5">
        <f t="shared" si="87"/>
        <v>264000</v>
      </c>
      <c r="F251" s="5">
        <f t="shared" si="87"/>
        <v>264000</v>
      </c>
    </row>
    <row r="252" spans="2:6" x14ac:dyDescent="0.25">
      <c r="B252" s="1">
        <v>6361</v>
      </c>
      <c r="C252" s="1" t="s">
        <v>151</v>
      </c>
      <c r="D252" s="5"/>
      <c r="E252" s="5">
        <f t="shared" si="87"/>
        <v>0</v>
      </c>
      <c r="F252" s="5">
        <f t="shared" si="87"/>
        <v>0</v>
      </c>
    </row>
    <row r="253" spans="2:6" x14ac:dyDescent="0.25">
      <c r="B253" s="1">
        <v>6362</v>
      </c>
      <c r="C253" s="1" t="s">
        <v>114</v>
      </c>
      <c r="D253" s="5">
        <v>110000</v>
      </c>
      <c r="E253" s="5">
        <f t="shared" si="87"/>
        <v>110000</v>
      </c>
      <c r="F253" s="5">
        <f t="shared" si="87"/>
        <v>110000</v>
      </c>
    </row>
    <row r="254" spans="2:6" x14ac:dyDescent="0.25">
      <c r="B254" s="1"/>
      <c r="C254" s="7" t="s">
        <v>110</v>
      </c>
      <c r="D254" s="8">
        <f>SUM(D247)</f>
        <v>5166728</v>
      </c>
      <c r="E254" s="8">
        <f t="shared" ref="E254:F254" si="88">SUM(E247)</f>
        <v>5166728</v>
      </c>
      <c r="F254" s="8">
        <f t="shared" si="88"/>
        <v>5166728</v>
      </c>
    </row>
    <row r="255" spans="2:6" x14ac:dyDescent="0.25">
      <c r="B255" s="1"/>
      <c r="C255" s="7" t="s">
        <v>45</v>
      </c>
      <c r="D255" s="1"/>
      <c r="E255" s="1"/>
      <c r="F255" s="8">
        <f t="shared" ref="F255:F288" si="89">SUM(D255+E255)</f>
        <v>0</v>
      </c>
    </row>
    <row r="256" spans="2:6" x14ac:dyDescent="0.25">
      <c r="B256" s="7">
        <v>3</v>
      </c>
      <c r="C256" s="7" t="s">
        <v>72</v>
      </c>
      <c r="D256" s="8">
        <f t="shared" ref="D256:F256" si="90">SUM(D257+D270+D279)</f>
        <v>5056728</v>
      </c>
      <c r="E256" s="8">
        <f t="shared" si="90"/>
        <v>5056728</v>
      </c>
      <c r="F256" s="8">
        <f t="shared" si="90"/>
        <v>5056728</v>
      </c>
    </row>
    <row r="257" spans="2:6" x14ac:dyDescent="0.25">
      <c r="B257" s="7">
        <v>31</v>
      </c>
      <c r="C257" s="7" t="s">
        <v>9</v>
      </c>
      <c r="D257" s="8">
        <f>SUM(D258+D262+D267)</f>
        <v>4782828</v>
      </c>
      <c r="E257" s="8">
        <f t="shared" ref="E257:F257" si="91">SUM(E258+E262+E267)</f>
        <v>4782828</v>
      </c>
      <c r="F257" s="8">
        <f t="shared" si="91"/>
        <v>4782828</v>
      </c>
    </row>
    <row r="258" spans="2:6" x14ac:dyDescent="0.25">
      <c r="B258" s="7">
        <v>311</v>
      </c>
      <c r="C258" s="7" t="s">
        <v>11</v>
      </c>
      <c r="D258" s="8">
        <f>SUM(D259:D261)</f>
        <v>3960013</v>
      </c>
      <c r="E258" s="8">
        <f t="shared" ref="E258:F258" si="92">SUM(E259:E261)</f>
        <v>3960013</v>
      </c>
      <c r="F258" s="8">
        <f t="shared" si="92"/>
        <v>3960013</v>
      </c>
    </row>
    <row r="259" spans="2:6" x14ac:dyDescent="0.25">
      <c r="B259" s="1">
        <v>3111</v>
      </c>
      <c r="C259" s="1" t="s">
        <v>101</v>
      </c>
      <c r="D259" s="5">
        <v>3818503</v>
      </c>
      <c r="E259" s="5">
        <f>SUM(D259)</f>
        <v>3818503</v>
      </c>
      <c r="F259" s="5">
        <f>SUM(E259)</f>
        <v>3818503</v>
      </c>
    </row>
    <row r="260" spans="2:6" x14ac:dyDescent="0.25">
      <c r="B260" s="1">
        <v>3113</v>
      </c>
      <c r="C260" s="1" t="s">
        <v>118</v>
      </c>
      <c r="D260" s="5">
        <v>38110</v>
      </c>
      <c r="E260" s="5">
        <f t="shared" ref="E260:F261" si="93">SUM(D260)</f>
        <v>38110</v>
      </c>
      <c r="F260" s="5">
        <f t="shared" si="93"/>
        <v>38110</v>
      </c>
    </row>
    <row r="261" spans="2:6" x14ac:dyDescent="0.25">
      <c r="B261" s="1">
        <v>3114</v>
      </c>
      <c r="C261" s="1" t="s">
        <v>119</v>
      </c>
      <c r="D261" s="5">
        <v>103400</v>
      </c>
      <c r="E261" s="5">
        <f t="shared" si="93"/>
        <v>103400</v>
      </c>
      <c r="F261" s="5">
        <f t="shared" si="93"/>
        <v>103400</v>
      </c>
    </row>
    <row r="262" spans="2:6" x14ac:dyDescent="0.25">
      <c r="B262" s="7">
        <v>312</v>
      </c>
      <c r="C262" s="7" t="s">
        <v>120</v>
      </c>
      <c r="D262" s="8">
        <f>SUM(D263:D266)</f>
        <v>167780</v>
      </c>
      <c r="E262" s="8">
        <f t="shared" ref="E262:F262" si="94">SUM(E263:E266)</f>
        <v>167780</v>
      </c>
      <c r="F262" s="8">
        <f t="shared" si="94"/>
        <v>167780</v>
      </c>
    </row>
    <row r="263" spans="2:6" x14ac:dyDescent="0.25">
      <c r="B263" s="1">
        <v>3121</v>
      </c>
      <c r="C263" s="1" t="s">
        <v>121</v>
      </c>
      <c r="D263" s="5">
        <v>43780</v>
      </c>
      <c r="E263" s="5">
        <f>SUM(D263)</f>
        <v>43780</v>
      </c>
      <c r="F263" s="5">
        <f>SUM(E263)</f>
        <v>43780</v>
      </c>
    </row>
    <row r="264" spans="2:6" x14ac:dyDescent="0.25">
      <c r="B264" s="11">
        <v>3121</v>
      </c>
      <c r="C264" s="11" t="s">
        <v>122</v>
      </c>
      <c r="D264" s="14">
        <v>0</v>
      </c>
      <c r="E264" s="5">
        <f t="shared" ref="E264:F266" si="95">SUM(D264)</f>
        <v>0</v>
      </c>
      <c r="F264" s="5">
        <f t="shared" si="95"/>
        <v>0</v>
      </c>
    </row>
    <row r="265" spans="2:6" x14ac:dyDescent="0.25">
      <c r="B265" s="11">
        <v>3121</v>
      </c>
      <c r="C265" s="11" t="s">
        <v>123</v>
      </c>
      <c r="D265" s="14">
        <v>16000</v>
      </c>
      <c r="E265" s="5">
        <f t="shared" si="95"/>
        <v>16000</v>
      </c>
      <c r="F265" s="5">
        <f t="shared" si="95"/>
        <v>16000</v>
      </c>
    </row>
    <row r="266" spans="2:6" x14ac:dyDescent="0.25">
      <c r="B266" s="11">
        <v>3121</v>
      </c>
      <c r="C266" s="11" t="s">
        <v>124</v>
      </c>
      <c r="D266" s="14">
        <v>108000</v>
      </c>
      <c r="E266" s="5">
        <f t="shared" si="95"/>
        <v>108000</v>
      </c>
      <c r="F266" s="5">
        <f t="shared" si="95"/>
        <v>108000</v>
      </c>
    </row>
    <row r="267" spans="2:6" x14ac:dyDescent="0.25">
      <c r="B267" s="7">
        <v>313</v>
      </c>
      <c r="C267" s="7" t="s">
        <v>125</v>
      </c>
      <c r="D267" s="8">
        <f>SUM(D268:D269)</f>
        <v>655035</v>
      </c>
      <c r="E267" s="8">
        <f t="shared" ref="E267:F267" si="96">SUM(E268:E269)</f>
        <v>655035</v>
      </c>
      <c r="F267" s="8">
        <f t="shared" si="96"/>
        <v>655035</v>
      </c>
    </row>
    <row r="268" spans="2:6" x14ac:dyDescent="0.25">
      <c r="B268" s="11">
        <v>3132</v>
      </c>
      <c r="C268" s="11" t="s">
        <v>126</v>
      </c>
      <c r="D268" s="14">
        <v>655035</v>
      </c>
      <c r="E268" s="14">
        <f>SUM(D268)</f>
        <v>655035</v>
      </c>
      <c r="F268" s="14">
        <f>SUM(E268)</f>
        <v>655035</v>
      </c>
    </row>
    <row r="269" spans="2:6" x14ac:dyDescent="0.25">
      <c r="B269" s="11">
        <v>3133</v>
      </c>
      <c r="C269" s="11" t="s">
        <v>127</v>
      </c>
      <c r="D269" s="14"/>
      <c r="E269" s="14"/>
      <c r="F269" s="8">
        <f t="shared" si="89"/>
        <v>0</v>
      </c>
    </row>
    <row r="270" spans="2:6" x14ac:dyDescent="0.25">
      <c r="B270" s="7">
        <v>32</v>
      </c>
      <c r="C270" s="7" t="s">
        <v>73</v>
      </c>
      <c r="D270" s="8">
        <f t="shared" ref="D270:F270" si="97">SUM(D271+D276+D273)</f>
        <v>273900</v>
      </c>
      <c r="E270" s="8">
        <f t="shared" si="97"/>
        <v>273900</v>
      </c>
      <c r="F270" s="8">
        <f t="shared" si="97"/>
        <v>273900</v>
      </c>
    </row>
    <row r="271" spans="2:6" x14ac:dyDescent="0.25">
      <c r="B271" s="7">
        <v>321</v>
      </c>
      <c r="C271" s="7" t="s">
        <v>16</v>
      </c>
      <c r="D271" s="8">
        <f t="shared" ref="D271:F271" si="98">SUM(D272)</f>
        <v>264000</v>
      </c>
      <c r="E271" s="8">
        <f t="shared" si="98"/>
        <v>264000</v>
      </c>
      <c r="F271" s="8">
        <f t="shared" si="98"/>
        <v>264000</v>
      </c>
    </row>
    <row r="272" spans="2:6" x14ac:dyDescent="0.25">
      <c r="B272" s="1">
        <v>3212</v>
      </c>
      <c r="C272" s="1" t="s">
        <v>128</v>
      </c>
      <c r="D272" s="5">
        <v>264000</v>
      </c>
      <c r="E272" s="5">
        <f>SUM(D272)</f>
        <v>264000</v>
      </c>
      <c r="F272" s="5">
        <f>SUM(E272)</f>
        <v>264000</v>
      </c>
    </row>
    <row r="273" spans="2:6" x14ac:dyDescent="0.25">
      <c r="B273" s="7">
        <v>322</v>
      </c>
      <c r="C273" s="7" t="s">
        <v>105</v>
      </c>
      <c r="D273" s="8">
        <f>SUM(D274:D275)</f>
        <v>0</v>
      </c>
      <c r="E273" s="8">
        <f t="shared" ref="E273" si="99">SUM(E274:E275)</f>
        <v>0</v>
      </c>
      <c r="F273" s="8">
        <f t="shared" si="89"/>
        <v>0</v>
      </c>
    </row>
    <row r="274" spans="2:6" x14ac:dyDescent="0.25">
      <c r="B274" s="1">
        <v>3221</v>
      </c>
      <c r="C274" s="1" t="s">
        <v>20</v>
      </c>
      <c r="D274" s="5"/>
      <c r="E274" s="5"/>
      <c r="F274" s="8">
        <f t="shared" si="89"/>
        <v>0</v>
      </c>
    </row>
    <row r="275" spans="2:6" x14ac:dyDescent="0.25">
      <c r="B275" s="1">
        <v>3225</v>
      </c>
      <c r="C275" s="1" t="s">
        <v>24</v>
      </c>
      <c r="D275" s="5"/>
      <c r="E275" s="5"/>
      <c r="F275" s="8">
        <f t="shared" si="89"/>
        <v>0</v>
      </c>
    </row>
    <row r="276" spans="2:6" x14ac:dyDescent="0.25">
      <c r="B276" s="7">
        <v>329</v>
      </c>
      <c r="C276" s="7" t="s">
        <v>34</v>
      </c>
      <c r="D276" s="8">
        <f>SUM(D277:D278)</f>
        <v>9900</v>
      </c>
      <c r="E276" s="8">
        <f>SUM(E277:E278)</f>
        <v>9900</v>
      </c>
      <c r="F276" s="8">
        <f>SUM(F277:F278)</f>
        <v>9900</v>
      </c>
    </row>
    <row r="277" spans="2:6" x14ac:dyDescent="0.25">
      <c r="B277" s="1">
        <v>3295</v>
      </c>
      <c r="C277" s="1" t="s">
        <v>158</v>
      </c>
      <c r="D277" s="5">
        <v>9900</v>
      </c>
      <c r="E277" s="5">
        <f>SUM(D277)</f>
        <v>9900</v>
      </c>
      <c r="F277" s="5">
        <f>SUM(E277)</f>
        <v>9900</v>
      </c>
    </row>
    <row r="278" spans="2:6" x14ac:dyDescent="0.25">
      <c r="B278" s="1">
        <v>3299</v>
      </c>
      <c r="C278" s="1" t="s">
        <v>34</v>
      </c>
      <c r="D278" s="5"/>
      <c r="E278" s="5"/>
      <c r="F278" s="8">
        <f t="shared" si="89"/>
        <v>0</v>
      </c>
    </row>
    <row r="279" spans="2:6" x14ac:dyDescent="0.25">
      <c r="B279" s="7">
        <v>37</v>
      </c>
      <c r="C279" s="7" t="s">
        <v>129</v>
      </c>
      <c r="D279" s="7">
        <f t="shared" ref="D279:E280" si="100">SUM(D280)</f>
        <v>0</v>
      </c>
      <c r="E279" s="8">
        <f t="shared" si="100"/>
        <v>0</v>
      </c>
      <c r="F279" s="8">
        <f t="shared" si="89"/>
        <v>0</v>
      </c>
    </row>
    <row r="280" spans="2:6" x14ac:dyDescent="0.25">
      <c r="B280" s="7">
        <v>372</v>
      </c>
      <c r="C280" s="7" t="s">
        <v>130</v>
      </c>
      <c r="D280" s="7">
        <f t="shared" si="100"/>
        <v>0</v>
      </c>
      <c r="E280" s="8">
        <f t="shared" si="100"/>
        <v>0</v>
      </c>
      <c r="F280" s="8">
        <f t="shared" si="89"/>
        <v>0</v>
      </c>
    </row>
    <row r="281" spans="2:6" x14ac:dyDescent="0.25">
      <c r="B281" s="1">
        <v>3722</v>
      </c>
      <c r="C281" s="1" t="s">
        <v>131</v>
      </c>
      <c r="D281" s="1"/>
      <c r="E281" s="5"/>
      <c r="F281" s="8">
        <f t="shared" si="89"/>
        <v>0</v>
      </c>
    </row>
    <row r="282" spans="2:6" x14ac:dyDescent="0.25">
      <c r="B282" s="7">
        <v>4</v>
      </c>
      <c r="C282" s="7" t="s">
        <v>81</v>
      </c>
      <c r="D282" s="8">
        <f>SUM(D283+D286)</f>
        <v>110000</v>
      </c>
      <c r="E282" s="8">
        <f t="shared" ref="E282:F282" si="101">SUM(E283+E286)</f>
        <v>110000</v>
      </c>
      <c r="F282" s="8">
        <f t="shared" si="101"/>
        <v>110000</v>
      </c>
    </row>
    <row r="283" spans="2:6" x14ac:dyDescent="0.25">
      <c r="B283" s="7">
        <v>41</v>
      </c>
      <c r="C283" s="7" t="s">
        <v>134</v>
      </c>
      <c r="D283" s="8">
        <f>SUM(D284)</f>
        <v>0</v>
      </c>
      <c r="E283" s="8">
        <f t="shared" ref="E283:E284" si="102">SUM(E284)</f>
        <v>0</v>
      </c>
      <c r="F283" s="8">
        <f t="shared" si="89"/>
        <v>0</v>
      </c>
    </row>
    <row r="284" spans="2:6" x14ac:dyDescent="0.25">
      <c r="B284" s="7">
        <v>412</v>
      </c>
      <c r="C284" s="7" t="s">
        <v>133</v>
      </c>
      <c r="D284" s="8">
        <f>SUM(D285)</f>
        <v>0</v>
      </c>
      <c r="E284" s="8">
        <f t="shared" si="102"/>
        <v>0</v>
      </c>
      <c r="F284" s="8">
        <f t="shared" si="89"/>
        <v>0</v>
      </c>
    </row>
    <row r="285" spans="2:6" x14ac:dyDescent="0.25">
      <c r="B285" s="1">
        <v>4123</v>
      </c>
      <c r="C285" s="1" t="s">
        <v>132</v>
      </c>
      <c r="D285" s="5"/>
      <c r="E285" s="5"/>
      <c r="F285" s="8">
        <f t="shared" si="89"/>
        <v>0</v>
      </c>
    </row>
    <row r="286" spans="2:6" x14ac:dyDescent="0.25">
      <c r="B286" s="7">
        <v>42</v>
      </c>
      <c r="C286" s="7" t="s">
        <v>135</v>
      </c>
      <c r="D286" s="8">
        <f>SUM(D287+D289)</f>
        <v>110000</v>
      </c>
      <c r="E286" s="8">
        <f t="shared" ref="E286:F286" si="103">SUM(E287+E289)</f>
        <v>110000</v>
      </c>
      <c r="F286" s="8">
        <f t="shared" si="103"/>
        <v>110000</v>
      </c>
    </row>
    <row r="287" spans="2:6" x14ac:dyDescent="0.25">
      <c r="B287" s="7">
        <v>422</v>
      </c>
      <c r="C287" s="7" t="s">
        <v>83</v>
      </c>
      <c r="D287" s="8">
        <f>SUM(D288)</f>
        <v>0</v>
      </c>
      <c r="E287" s="8">
        <f t="shared" ref="E287" si="104">SUM(E288)</f>
        <v>0</v>
      </c>
      <c r="F287" s="8">
        <f t="shared" si="89"/>
        <v>0</v>
      </c>
    </row>
    <row r="288" spans="2:6" x14ac:dyDescent="0.25">
      <c r="B288" s="1">
        <v>4221</v>
      </c>
      <c r="C288" s="1" t="s">
        <v>41</v>
      </c>
      <c r="D288" s="5"/>
      <c r="E288" s="5"/>
      <c r="F288" s="8">
        <f t="shared" si="89"/>
        <v>0</v>
      </c>
    </row>
    <row r="289" spans="2:6" x14ac:dyDescent="0.25">
      <c r="B289" s="7">
        <v>424</v>
      </c>
      <c r="C289" s="7" t="s">
        <v>175</v>
      </c>
      <c r="D289" s="8">
        <f>SUM(D290)</f>
        <v>110000</v>
      </c>
      <c r="E289" s="8">
        <f t="shared" ref="E289:F289" si="105">SUM(E290)</f>
        <v>110000</v>
      </c>
      <c r="F289" s="8">
        <f t="shared" si="105"/>
        <v>110000</v>
      </c>
    </row>
    <row r="290" spans="2:6" x14ac:dyDescent="0.25">
      <c r="B290" s="1">
        <v>4241</v>
      </c>
      <c r="C290" s="1" t="s">
        <v>176</v>
      </c>
      <c r="D290" s="5">
        <v>110000</v>
      </c>
      <c r="E290" s="5">
        <f>SUM(D290)</f>
        <v>110000</v>
      </c>
      <c r="F290" s="5">
        <f>SUM(E290)</f>
        <v>110000</v>
      </c>
    </row>
    <row r="291" spans="2:6" x14ac:dyDescent="0.25">
      <c r="B291" s="1"/>
      <c r="C291" s="7" t="s">
        <v>53</v>
      </c>
      <c r="D291" s="8">
        <f t="shared" ref="D291:F291" si="106">SUM(D256+D282)</f>
        <v>5166728</v>
      </c>
      <c r="E291" s="8">
        <f t="shared" si="106"/>
        <v>5166728</v>
      </c>
      <c r="F291" s="8">
        <f t="shared" si="106"/>
        <v>5166728</v>
      </c>
    </row>
    <row r="292" spans="2:6" x14ac:dyDescent="0.25">
      <c r="B292" s="1"/>
      <c r="C292" s="7" t="s">
        <v>110</v>
      </c>
      <c r="D292" s="8">
        <f>SUM(D254)</f>
        <v>5166728</v>
      </c>
      <c r="E292" s="8">
        <f t="shared" ref="E292:F292" si="107">SUM(E254)</f>
        <v>5166728</v>
      </c>
      <c r="F292" s="8">
        <f t="shared" si="107"/>
        <v>5166728</v>
      </c>
    </row>
    <row r="293" spans="2:6" x14ac:dyDescent="0.25">
      <c r="B293" s="1"/>
      <c r="C293" s="7"/>
      <c r="D293" s="8"/>
      <c r="E293" s="8"/>
      <c r="F293" s="8"/>
    </row>
    <row r="294" spans="2:6" x14ac:dyDescent="0.25">
      <c r="B294" s="1"/>
      <c r="C294" s="7" t="s">
        <v>146</v>
      </c>
      <c r="D294" s="8">
        <f>SUM(D81+D123+D166+D222+D240+D292)</f>
        <v>6061531</v>
      </c>
      <c r="E294" s="8">
        <f>SUM(E81+E123+E166+E222+E240+E292)</f>
        <v>6036531</v>
      </c>
      <c r="F294" s="8">
        <f>SUM(F81+F123+F166+F222+F240+F292)</f>
        <v>6036531</v>
      </c>
    </row>
    <row r="295" spans="2:6" x14ac:dyDescent="0.25">
      <c r="B295" s="1"/>
      <c r="C295" s="7" t="s">
        <v>147</v>
      </c>
      <c r="D295" s="8">
        <f>SUM(D80+D122+D165+D221+D239+D291)</f>
        <v>6061531</v>
      </c>
      <c r="E295" s="8">
        <f>SUM(E80+E122+E165+E221+E239+E291)</f>
        <v>6036531</v>
      </c>
      <c r="F295" s="8">
        <f>SUM(F80+F122+F165+F221+F239+F291)</f>
        <v>6036531</v>
      </c>
    </row>
    <row r="296" spans="2:6" x14ac:dyDescent="0.25">
      <c r="B296" s="21"/>
      <c r="C296" s="22"/>
      <c r="D296" s="23"/>
      <c r="E296" s="23"/>
      <c r="F296" s="23"/>
    </row>
    <row r="297" spans="2:6" x14ac:dyDescent="0.25">
      <c r="B297" s="21"/>
      <c r="C297" s="24" t="s">
        <v>183</v>
      </c>
      <c r="D297" s="23"/>
      <c r="E297" s="23"/>
      <c r="F297" s="23"/>
    </row>
    <row r="298" spans="2:6" x14ac:dyDescent="0.25">
      <c r="B298" s="21"/>
      <c r="C298" s="22"/>
      <c r="D298" s="23"/>
      <c r="E298" s="23"/>
      <c r="F298" s="23"/>
    </row>
    <row r="299" spans="2:6" x14ac:dyDescent="0.25">
      <c r="C299" s="25" t="s">
        <v>179</v>
      </c>
      <c r="D299" t="s">
        <v>178</v>
      </c>
      <c r="F299" t="s">
        <v>177</v>
      </c>
    </row>
    <row r="300" spans="2:6" x14ac:dyDescent="0.25">
      <c r="C300" s="25" t="s">
        <v>180</v>
      </c>
      <c r="D300" t="s">
        <v>150</v>
      </c>
      <c r="F300" t="s">
        <v>152</v>
      </c>
    </row>
  </sheetData>
  <mergeCells count="1">
    <mergeCell ref="B10:F10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  <headerFooter>
    <oddHeader>Stranica &amp;P od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Katica</dc:creator>
  <cp:lastModifiedBy>Tajnik</cp:lastModifiedBy>
  <cp:lastPrinted>2020-12-21T09:07:56Z</cp:lastPrinted>
  <dcterms:created xsi:type="dcterms:W3CDTF">2019-11-26T10:22:10Z</dcterms:created>
  <dcterms:modified xsi:type="dcterms:W3CDTF">2020-12-28T07:27:15Z</dcterms:modified>
</cp:coreProperties>
</file>